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mc:AlternateContent xmlns:mc="http://schemas.openxmlformats.org/markup-compatibility/2006">
    <mc:Choice Requires="x15">
      <x15ac:absPath xmlns:x15ac="http://schemas.microsoft.com/office/spreadsheetml/2010/11/ac" url="C:\Users\Tanja.Mützel\Desktop\Rechner\"/>
    </mc:Choice>
  </mc:AlternateContent>
  <workbookProtection workbookPassword="FE47" lockStructure="1"/>
  <bookViews>
    <workbookView xWindow="0" yWindow="0" windowWidth="19200" windowHeight="6730" tabRatio="801"/>
  </bookViews>
  <sheets>
    <sheet name="Kalkulation_Verpflegung" sheetId="11" r:id="rId1"/>
    <sheet name="SETUP" sheetId="12" state="hidden" r:id="rId2"/>
  </sheets>
  <definedNames>
    <definedName name="_xlnm.Print_Area" localSheetId="0">Kalkulation_Verpflegung!$A$1:$K$89</definedName>
    <definedName name="me">SETUP!$B$7:$B$9</definedName>
    <definedName name="me_kurz">SETUP!$B$1:$B$5</definedName>
    <definedName name="me_la_ja_kom">SETUP!$C$1:$C$5</definedName>
    <definedName name="prozente">SETUP!$D$1:$D$8</definedName>
    <definedName name="prozente_abschl">SETUP!$F$1:$F$11</definedName>
    <definedName name="prozente_abschr">SETUP!$E$1:$E$4</definedName>
    <definedName name="yesno">SETUP!$A$1:$A$2</definedName>
  </definedNames>
  <calcPr calcId="152511"/>
</workbook>
</file>

<file path=xl/calcChain.xml><?xml version="1.0" encoding="utf-8"?>
<calcChain xmlns="http://schemas.openxmlformats.org/spreadsheetml/2006/main">
  <c r="G30" i="11" l="1"/>
  <c r="G32" i="11" l="1"/>
  <c r="I30" i="11"/>
  <c r="I32" i="11" s="1"/>
  <c r="G82" i="11"/>
  <c r="I82" i="11"/>
  <c r="I84" i="11" s="1"/>
  <c r="I86" i="11" s="1"/>
  <c r="G68" i="11"/>
  <c r="I68" i="11"/>
  <c r="I70" i="11" s="1"/>
  <c r="I72" i="11" s="1"/>
  <c r="I44" i="11"/>
  <c r="I46" i="11" s="1"/>
  <c r="I52" i="11" l="1"/>
  <c r="I54" i="11" s="1"/>
  <c r="G70" i="11"/>
  <c r="G72" i="11" s="1"/>
  <c r="G84" i="11"/>
  <c r="G86" i="11" s="1"/>
  <c r="I48" i="11"/>
  <c r="J46" i="11" s="1"/>
  <c r="G44" i="11"/>
  <c r="G46" i="11" s="1"/>
  <c r="J26" i="11" l="1"/>
  <c r="J38" i="11"/>
  <c r="J44" i="11"/>
  <c r="J36" i="11"/>
  <c r="J48" i="11"/>
  <c r="J32" i="11"/>
  <c r="J30" i="11"/>
  <c r="J24" i="11"/>
  <c r="J40" i="11"/>
  <c r="I88" i="11"/>
  <c r="I74" i="11"/>
  <c r="J54" i="11"/>
  <c r="J52" i="11"/>
  <c r="G48" i="11"/>
  <c r="H40" i="11" s="1"/>
  <c r="G52" i="11"/>
  <c r="G54" i="11" s="1"/>
  <c r="H36" i="11" l="1"/>
  <c r="H48" i="11"/>
  <c r="H46" i="11"/>
  <c r="H44" i="11"/>
  <c r="H30" i="11"/>
  <c r="H38" i="11"/>
  <c r="H26" i="11"/>
  <c r="H32" i="11"/>
  <c r="H24" i="11"/>
  <c r="H52" i="11" l="1"/>
  <c r="G88" i="11"/>
  <c r="G74" i="11"/>
  <c r="H54" i="11"/>
</calcChain>
</file>

<file path=xl/comments1.xml><?xml version="1.0" encoding="utf-8"?>
<comments xmlns="http://schemas.openxmlformats.org/spreadsheetml/2006/main">
  <authors>
    <author>babion</author>
  </authors>
  <commentList>
    <comment ref="B3" authorId="0" shapeId="0">
      <text>
        <r>
          <rPr>
            <b/>
            <u/>
            <sz val="10"/>
            <color indexed="34"/>
            <rFont val="Tahoma"/>
            <family val="2"/>
          </rPr>
          <t xml:space="preserve">Liebe Träger evangelischer Kindertagesstätten,
</t>
        </r>
        <r>
          <rPr>
            <b/>
            <sz val="10"/>
            <color indexed="34"/>
            <rFont val="Tahoma"/>
            <family val="2"/>
          </rPr>
          <t xml:space="preserve">bitte nehmen Sie in dieser Tabelle in allen in hellem Lila hervorgehobenen Zellen Eintragungen vor. Bevor Sie mit der Eingabe beginnen, müssen Sie bei neuen Excel-Versionen die Tabelle zunächst zur Bearbeitung aktivieren (siehe Button oben zwischen Menü und Tabelle). In jedem Fall müssen Sie die Tabelle vor dem Rücksenden abspeichern.
</t>
        </r>
        <r>
          <rPr>
            <b/>
            <sz val="10"/>
            <color indexed="10"/>
            <rFont val="Tahoma"/>
            <family val="2"/>
          </rPr>
          <t xml:space="preserve">
Sollten die erforderlichen Angaben nicht selbsterklärend sein, dann sind Erläuterungen in Form von Zellkommentaren hinterlegt (mit der Maus auf die Zelle zeigen bzw. klicken). Falls die Kommentare nicht im vollen Umfang lesbar sind, scrollen Sie mit Hilfe des Scrollbalkens (unten rechts) nach rechts bzw. nach links.
Wir bitten Sie, alle Eintragungen mit großer Sorgfalt vorzunehmen. Herzlichen Dank.</t>
        </r>
      </text>
    </comment>
    <comment ref="D7" authorId="0" shapeId="0">
      <text>
        <r>
          <rPr>
            <b/>
            <u/>
            <sz val="10"/>
            <color indexed="81"/>
            <rFont val="Tahoma"/>
            <family val="2"/>
          </rPr>
          <t xml:space="preserve">Anmerkung: </t>
        </r>
        <r>
          <rPr>
            <b/>
            <sz val="10"/>
            <color indexed="81"/>
            <rFont val="Tahoma"/>
            <family val="2"/>
          </rPr>
          <t xml:space="preserve">
Die Rechtsträgernummer ist erforderlich, damit die Einrichtung eindeutig zugeordnet werden kann. </t>
        </r>
        <r>
          <rPr>
            <b/>
            <i/>
            <sz val="10"/>
            <color indexed="28"/>
            <rFont val="Tahoma"/>
            <family val="2"/>
          </rPr>
          <t xml:space="preserve">
Die Rechtsträgernummer ist 4-stellig:
Die </t>
        </r>
        <r>
          <rPr>
            <b/>
            <i/>
            <u/>
            <sz val="10"/>
            <color indexed="28"/>
            <rFont val="Tahoma"/>
            <family val="2"/>
          </rPr>
          <t>ersten beiden Ziffern</t>
        </r>
        <r>
          <rPr>
            <b/>
            <i/>
            <sz val="10"/>
            <color indexed="28"/>
            <rFont val="Tahoma"/>
            <family val="2"/>
          </rPr>
          <t xml:space="preserve"> geben an, zu welchem </t>
        </r>
        <r>
          <rPr>
            <b/>
            <i/>
            <u/>
            <sz val="10"/>
            <color indexed="28"/>
            <rFont val="Tahoma"/>
            <family val="2"/>
          </rPr>
          <t>Dekanat</t>
        </r>
        <r>
          <rPr>
            <b/>
            <i/>
            <sz val="10"/>
            <color indexed="28"/>
            <rFont val="Tahoma"/>
            <family val="2"/>
          </rPr>
          <t xml:space="preserve"> die Einrichtung gehört, 
die </t>
        </r>
        <r>
          <rPr>
            <b/>
            <i/>
            <u/>
            <sz val="10"/>
            <color indexed="28"/>
            <rFont val="Tahoma"/>
            <family val="2"/>
          </rPr>
          <t>Ziffern 3-4</t>
        </r>
        <r>
          <rPr>
            <b/>
            <i/>
            <sz val="10"/>
            <color indexed="28"/>
            <rFont val="Tahoma"/>
            <family val="2"/>
          </rPr>
          <t xml:space="preserve"> stehen für den</t>
        </r>
        <r>
          <rPr>
            <b/>
            <i/>
            <u/>
            <sz val="10"/>
            <color indexed="28"/>
            <rFont val="Tahoma"/>
            <family val="2"/>
          </rPr>
          <t>Träger</t>
        </r>
        <r>
          <rPr>
            <b/>
            <i/>
            <sz val="10"/>
            <color indexed="28"/>
            <rFont val="Tahoma"/>
            <family val="2"/>
          </rPr>
          <t xml:space="preserve">.
</t>
        </r>
        <r>
          <rPr>
            <b/>
            <i/>
            <u/>
            <sz val="10"/>
            <color indexed="28"/>
            <rFont val="Tahoma"/>
            <family val="2"/>
          </rPr>
          <t>Besonderheit:</t>
        </r>
        <r>
          <rPr>
            <b/>
            <i/>
            <sz val="10"/>
            <color indexed="28"/>
            <rFont val="Tahoma"/>
            <family val="2"/>
          </rPr>
          <t xml:space="preserve">
Befindet sich Ihre Einrichtung in Trägerschaft eines Dekanats, ist die 4-stellige Rechtsträgernummer des Dekanats anzugeben.
Ziffern 5-6 stehen indiviuell für die Einrichtung innerhalb des Trägers.</t>
        </r>
      </text>
    </comment>
    <comment ref="K20" authorId="0" shapeId="0">
      <text>
        <r>
          <rPr>
            <b/>
            <u/>
            <sz val="10"/>
            <color indexed="10"/>
            <rFont val="Tahoma"/>
            <family val="2"/>
          </rPr>
          <t>Erläuterung:</t>
        </r>
        <r>
          <rPr>
            <b/>
            <sz val="10"/>
            <color indexed="10"/>
            <rFont val="Tahoma"/>
            <family val="2"/>
          </rPr>
          <t xml:space="preserve">
In den </t>
        </r>
        <r>
          <rPr>
            <b/>
            <u/>
            <sz val="10"/>
            <color indexed="10"/>
            <rFont val="Tahoma"/>
            <family val="2"/>
          </rPr>
          <t>Zellen G20 bzw. I20</t>
        </r>
        <r>
          <rPr>
            <b/>
            <sz val="10"/>
            <color indexed="10"/>
            <rFont val="Tahoma"/>
            <family val="2"/>
          </rPr>
          <t xml:space="preserve"> können sie die Art der Verpflegung aus dem Drop-Down auswählen.
Geben Sie hier an, welche Verpflegungsart in welchem Haushaltsjahr angeboten wurde/wird:
</t>
        </r>
        <r>
          <rPr>
            <b/>
            <sz val="11"/>
            <color indexed="10"/>
            <rFont val="Tahoma"/>
            <family val="2"/>
          </rPr>
          <t xml:space="preserve">Fertigkost entspricht hierbei </t>
        </r>
        <r>
          <rPr>
            <b/>
            <u/>
            <sz val="11"/>
            <color indexed="10"/>
            <rFont val="Tahoma"/>
            <family val="2"/>
          </rPr>
          <t>Tiefkühl- oder Fertigkost mit Ergänzungs-frischkost</t>
        </r>
        <r>
          <rPr>
            <b/>
            <sz val="11"/>
            <color indexed="10"/>
            <rFont val="Tahoma"/>
            <family val="2"/>
          </rPr>
          <t xml:space="preserve"> laut Anlage 1 zur KiTaVO.</t>
        </r>
        <r>
          <rPr>
            <b/>
            <sz val="10"/>
            <color indexed="10"/>
            <rFont val="Tahoma"/>
            <family val="2"/>
          </rPr>
          <t xml:space="preserve">
</t>
        </r>
        <r>
          <rPr>
            <b/>
            <u/>
            <sz val="10"/>
            <color indexed="10"/>
            <rFont val="Tahoma"/>
            <family val="2"/>
          </rPr>
          <t>Hinweis:</t>
        </r>
        <r>
          <rPr>
            <b/>
            <sz val="10"/>
            <color indexed="10"/>
            <rFont val="Tahoma"/>
            <family val="2"/>
          </rPr>
          <t xml:space="preserve">
Die jeweilige Verpflegungskategorie richtet sich nach der Hauptmahlzeit. Das heißt beispielsweise, falls in Ihrer Einrichtung die Hauptmahlzeit angeliefert wird und Sie zudem noch Salat oder Dessert, etc. in Ihrer Einrichtung zubereiten, ist trotzdem die Verpflegungsart "Angelieferte Kost" auszuwählen.</t>
        </r>
      </text>
    </comment>
    <comment ref="K28" authorId="0" shapeId="0">
      <text>
        <r>
          <rPr>
            <b/>
            <sz val="10"/>
            <color indexed="10"/>
            <rFont val="Tahoma"/>
            <family val="2"/>
          </rPr>
          <t xml:space="preserve">Erläuterung:
Der Ansatz von Personalvertretungskosten Hauswirtschaft kann insbes. dann erforderlich sein, sofern diese nicht oder nicht in ausreichendem Maße von den Kommunen oder Landkreisen mitfinanziert werden.
Bitte beachten Sie bei der Kalkulation der Vertretungskosten, dass nicht nur die Personalkosten der HHST 4500, sondern auch Kosten, die ggf. unter  der HHST 6750 (Dienstleistung Dritter) für den Küchenbereich angefallen sind, bzw. anfallen.
Es werden 6% Aufschlag auf die Personalkosten für die Frischkostzubereitung empfohlen, es können jedoch in Abhängigkeit der Situation deutlich unterschiedliche Aufschläge erforderlich sein. Hierfür können Sie in den Zellen G28 bzw. I28 einen Wert aus dem Drop-Down auswählen, oder einen individuellen Prozentsatz eintragen.
</t>
        </r>
      </text>
    </comment>
    <comment ref="K38" authorId="0" shapeId="0">
      <text>
        <r>
          <rPr>
            <b/>
            <u/>
            <sz val="10"/>
            <color indexed="10"/>
            <rFont val="Tahoma"/>
            <family val="2"/>
          </rPr>
          <t>Hinweis:</t>
        </r>
        <r>
          <rPr>
            <b/>
            <sz val="10"/>
            <color indexed="10"/>
            <rFont val="Tahoma"/>
            <family val="2"/>
          </rPr>
          <t xml:space="preserve">
Sollten in Ihrer Einrichtung auch Kinder mit Frühstück/Zwischenmahlzeit verpflegt werden, die jedoch nicht an der Mittagsverpflegung teilnehmen, sind die hierfür anfallenden Lebensmittelkosten hier </t>
        </r>
        <r>
          <rPr>
            <b/>
            <u/>
            <sz val="10"/>
            <color indexed="10"/>
            <rFont val="Tahoma"/>
            <family val="2"/>
          </rPr>
          <t>NICHT</t>
        </r>
        <r>
          <rPr>
            <b/>
            <sz val="10"/>
            <color indexed="10"/>
            <rFont val="Tahoma"/>
            <family val="2"/>
          </rPr>
          <t xml:space="preserve"> zu berücksichtigen</t>
        </r>
      </text>
    </comment>
    <comment ref="K40" authorId="0" shapeId="0">
      <text>
        <r>
          <rPr>
            <b/>
            <u/>
            <sz val="10"/>
            <color indexed="10"/>
            <rFont val="Tahoma"/>
            <family val="2"/>
          </rPr>
          <t>Hinweis:</t>
        </r>
        <r>
          <rPr>
            <b/>
            <sz val="10"/>
            <color indexed="10"/>
            <rFont val="Tahoma"/>
            <family val="2"/>
          </rPr>
          <t xml:space="preserve">
Sollten in Ihrer Einrichtung auch Kinder mit Getränken versorgt werden, die jedoch nicht an der Mittagsverpflegung teilnehmen, sind die hierfür anfallenden Getränkekosten hier </t>
        </r>
        <r>
          <rPr>
            <b/>
            <u/>
            <sz val="10"/>
            <color indexed="10"/>
            <rFont val="Tahoma"/>
            <family val="2"/>
          </rPr>
          <t>NICHT</t>
        </r>
        <r>
          <rPr>
            <b/>
            <sz val="10"/>
            <color indexed="10"/>
            <rFont val="Tahoma"/>
            <family val="2"/>
          </rPr>
          <t xml:space="preserve"> zu berücksichtigen.</t>
        </r>
      </text>
    </comment>
    <comment ref="K42" authorId="0" shapeId="0">
      <text>
        <r>
          <rPr>
            <b/>
            <u/>
            <sz val="10"/>
            <color indexed="10"/>
            <rFont val="Tahoma"/>
            <family val="2"/>
          </rPr>
          <t>Erläuterung:</t>
        </r>
        <r>
          <rPr>
            <b/>
            <sz val="10"/>
            <color indexed="10"/>
            <rFont val="Tahoma"/>
            <family val="2"/>
          </rPr>
          <t xml:space="preserve">
Es werden 3,5% Aufschlag auf die Personalkosten (ohne Personalvertretungskosten) und Lebensmittelaufwand (ohne Frühstück und/oder Getränke) empfohlen, es können jedoch in Abhängigkeit der Situation unterschiedliche Aufschläge erforderlich sein. Hierfür können Sie in den </t>
        </r>
        <r>
          <rPr>
            <b/>
            <u/>
            <sz val="10"/>
            <color indexed="10"/>
            <rFont val="Tahoma"/>
            <family val="2"/>
          </rPr>
          <t>Zellen G42 bzw. I42</t>
        </r>
        <r>
          <rPr>
            <b/>
            <sz val="10"/>
            <color indexed="10"/>
            <rFont val="Tahoma"/>
            <family val="2"/>
          </rPr>
          <t xml:space="preserve"> einen Wert aus dem Drop-Down auswählen, oder einen individuellen Prozentsatz eintragen.</t>
        </r>
      </text>
    </comment>
    <comment ref="K48" authorId="0" shapeId="0">
      <text>
        <r>
          <rPr>
            <b/>
            <u/>
            <sz val="10"/>
            <color indexed="10"/>
            <rFont val="Tahoma"/>
            <family val="2"/>
          </rPr>
          <t>Erläuterung:</t>
        </r>
        <r>
          <rPr>
            <b/>
            <sz val="10"/>
            <color indexed="10"/>
            <rFont val="Tahoma"/>
            <family val="2"/>
          </rPr>
          <t xml:space="preserve">
In dieser Summe werden die voranstehenden Zwischensummen "Personalkosten" + "Sachkosten" inklusive aller darin enthaltener Posten summiert.</t>
        </r>
      </text>
    </comment>
    <comment ref="K50" authorId="0" shapeId="0">
      <text>
        <r>
          <rPr>
            <b/>
            <u/>
            <sz val="10"/>
            <color indexed="10"/>
            <rFont val="Tahoma"/>
            <family val="2"/>
          </rPr>
          <t>Erläuterung:</t>
        </r>
        <r>
          <rPr>
            <b/>
            <sz val="10"/>
            <color indexed="10"/>
            <rFont val="Tahoma"/>
            <family val="2"/>
          </rPr>
          <t xml:space="preserve">
</t>
        </r>
      </text>
    </comment>
    <comment ref="K54" authorId="0" shapeId="0">
      <text>
        <r>
          <rPr>
            <b/>
            <u/>
            <sz val="10"/>
            <color indexed="10"/>
            <rFont val="Tahoma"/>
            <family val="2"/>
          </rPr>
          <t>Erläuterung:</t>
        </r>
        <r>
          <rPr>
            <b/>
            <sz val="10"/>
            <color indexed="10"/>
            <rFont val="Tahoma"/>
            <family val="2"/>
          </rPr>
          <t xml:space="preserve">
In dieser Summe sind mindestens die Kosten für Lebensmittel (gegebenenfalls inklusive Frühstück und/oder Getränke, sofern dieses/diese nicht separat berechnet werden) enthalten. Sofern Personalzusatzkosten für Frischkost anfallen, bzw. ein Zuschlag für Personalvertretungskosten  und/oder die kalkulatorische Abschreibung angesetzt wird, werden diese ebenfalls hinzugerechnet.</t>
        </r>
      </text>
    </comment>
    <comment ref="K58" authorId="0" shapeId="0">
      <text>
        <r>
          <rPr>
            <b/>
            <sz val="10"/>
            <color indexed="10"/>
            <rFont val="Tahoma"/>
            <family val="2"/>
          </rPr>
          <t>Erläuterung:
Geben Sie hier an, wie viele Kinder durchschnittlich pro Tag mit Mittagessen verpflegt werden. (für den Evang. Regionalverband Frankfurt ist das die Angabe aus der aktuell genehmigten Sollstellenfestsetzung).
Gegebenenfalls ist eine Umrechnung der wöchentlich verpflegten Kinder auf die einzelnen Wochentage vorzunehmen.
Beispiel:
Ein Kind das nur 3-mal pro Woche am Mittagessen teil nimmt, darf nur anteilig berechnet werden. 
3 x Essen / 5 Wochentage = 0,6
Dieses Kind darf nur mit 0,6 berechnet werden.</t>
        </r>
      </text>
    </comment>
    <comment ref="K64" authorId="0" shapeId="0">
      <text>
        <r>
          <rPr>
            <b/>
            <u/>
            <sz val="10"/>
            <color indexed="10"/>
            <rFont val="Tahoma"/>
            <family val="2"/>
          </rPr>
          <t>Erläuterung:</t>
        </r>
        <r>
          <rPr>
            <b/>
            <sz val="10"/>
            <color indexed="10"/>
            <rFont val="Tahoma"/>
            <family val="2"/>
          </rPr>
          <t xml:space="preserve">
</t>
        </r>
        <r>
          <rPr>
            <b/>
            <sz val="11"/>
            <color indexed="10"/>
            <rFont val="Tahoma"/>
            <family val="2"/>
          </rPr>
          <t xml:space="preserve">Wenn Ihre Einrichtung Schließtage hat, sind diese hier zu berücksichtigen, um die Kosten für ein Essen genau zu ermitteltn. Das ist insbesondere wichtig für Einrichtungen, die Verpflegungsentgelte auf Basis einzelner tatsächlich ausgegebener Essen berechnen!
</t>
        </r>
        <r>
          <rPr>
            <b/>
            <sz val="10"/>
            <color indexed="10"/>
            <rFont val="Tahoma"/>
            <family val="2"/>
          </rPr>
          <t xml:space="preserve">
</t>
        </r>
        <r>
          <rPr>
            <b/>
            <u/>
            <sz val="10"/>
            <color indexed="10"/>
            <rFont val="Tahoma"/>
            <family val="2"/>
          </rPr>
          <t>Bsp.:</t>
        </r>
        <r>
          <rPr>
            <b/>
            <sz val="10"/>
            <color indexed="10"/>
            <rFont val="Tahoma"/>
            <family val="2"/>
          </rPr>
          <t xml:space="preserve">
  3 Schließtage wegen Fortbildung  und Konzeptionsentwicklung
</t>
        </r>
        <r>
          <rPr>
            <b/>
            <u/>
            <sz val="10"/>
            <color indexed="10"/>
            <rFont val="Tahoma"/>
            <family val="2"/>
          </rPr>
          <t>15</t>
        </r>
        <r>
          <rPr>
            <b/>
            <sz val="10"/>
            <color indexed="10"/>
            <rFont val="Tahoma"/>
            <family val="2"/>
          </rPr>
          <t xml:space="preserve"> Schließtage in den Sommerferien
18 Schließtage gesamt
Daraus folgt, dass die Einrichtung an 18 Tagen keine Verpflegung anbieten kann.
Die Anzahl der Schließtage ist in den </t>
        </r>
        <r>
          <rPr>
            <b/>
            <u/>
            <sz val="10"/>
            <color indexed="10"/>
            <rFont val="Tahoma"/>
            <family val="2"/>
          </rPr>
          <t>Zellen G64 oder I64</t>
        </r>
        <r>
          <rPr>
            <b/>
            <sz val="10"/>
            <color indexed="10"/>
            <rFont val="Tahoma"/>
            <family val="2"/>
          </rPr>
          <t xml:space="preserve"> anzugeben. Diese werden automatisch rechnerisch berücksichtigt.  
</t>
        </r>
        <r>
          <rPr>
            <b/>
            <sz val="11"/>
            <color indexed="10"/>
            <rFont val="Tahoma"/>
            <family val="2"/>
          </rPr>
          <t xml:space="preserve">Berücksichtigt werden muss auch, wenn während des laufenden Betriebes der Einrichtung nicht alle Essenskinder verpflegt werden. Dies betrifft i.d.R. Kinder, die in den ersten Wochen der Eingewöhnung in der Einrichtung nicht verpflegt werden (bei der Anzahl der durchsnittlichen Anzahl Essenkinder pro Tag aber berücksichtigt sind).   </t>
        </r>
        <r>
          <rPr>
            <b/>
            <sz val="10"/>
            <color indexed="10"/>
            <rFont val="Tahoma"/>
            <family val="2"/>
          </rPr>
          <t xml:space="preserve">
</t>
        </r>
        <r>
          <rPr>
            <b/>
            <u/>
            <sz val="10"/>
            <color indexed="10"/>
            <rFont val="Tahoma"/>
            <family val="2"/>
          </rPr>
          <t>Bsp.:</t>
        </r>
        <r>
          <rPr>
            <b/>
            <sz val="10"/>
            <color indexed="10"/>
            <rFont val="Tahoma"/>
            <family val="2"/>
          </rPr>
          <t xml:space="preserve">
20 Kinder x 2 Wochen = 200; die Anzahl der Essen reduziert sich um 200. 
Die Anzahl der Essen die nicht ausgegeben werden, ist in den </t>
        </r>
        <r>
          <rPr>
            <b/>
            <u/>
            <sz val="10"/>
            <color indexed="10"/>
            <rFont val="Tahoma"/>
            <family val="2"/>
          </rPr>
          <t>Zellen G66 oder I66</t>
        </r>
        <r>
          <rPr>
            <b/>
            <sz val="10"/>
            <color indexed="10"/>
            <rFont val="Tahoma"/>
            <family val="2"/>
          </rPr>
          <t xml:space="preserve"> anzugeben. 
</t>
        </r>
        <r>
          <rPr>
            <b/>
            <sz val="11"/>
            <color indexed="10"/>
            <rFont val="Tahoma"/>
            <family val="2"/>
          </rPr>
          <t>Das gleiche gilt auch für Kinder, welche die Einrichtung am Ende eines KiTa-Jahres vorzeitig verlassen.</t>
        </r>
        <r>
          <rPr>
            <b/>
            <sz val="10"/>
            <color indexed="10"/>
            <rFont val="Tahoma"/>
            <family val="2"/>
          </rPr>
          <t xml:space="preserve">
Je präziser hier die Angabe erfolgt, umso genauer wird die Anzahl der im Jahr zubereiteten Essen bzw. die Kalkulation insgesamt.
</t>
        </r>
      </text>
    </comment>
    <comment ref="K78" authorId="0" shapeId="0">
      <text>
        <r>
          <rPr>
            <b/>
            <u/>
            <sz val="10"/>
            <color indexed="10"/>
            <rFont val="Tahoma"/>
            <family val="2"/>
          </rPr>
          <t>Erläuterung:</t>
        </r>
        <r>
          <rPr>
            <b/>
            <sz val="10"/>
            <color indexed="10"/>
            <rFont val="Tahoma"/>
            <family val="2"/>
          </rPr>
          <t xml:space="preserve">
</t>
        </r>
        <r>
          <rPr>
            <b/>
            <sz val="10"/>
            <color indexed="34"/>
            <rFont val="Tahoma"/>
            <family val="2"/>
          </rPr>
          <t xml:space="preserve">Sofern in Ihrer Einrichtung, unabhängig von der Anzahl der ausgegebenen Essen grundsätzlich für </t>
        </r>
        <r>
          <rPr>
            <b/>
            <u/>
            <sz val="10"/>
            <color indexed="34"/>
            <rFont val="Tahoma"/>
            <family val="2"/>
          </rPr>
          <t>alle 12 Monate in gleicher Höhe</t>
        </r>
        <r>
          <rPr>
            <b/>
            <sz val="10"/>
            <color indexed="34"/>
            <rFont val="Tahoma"/>
            <family val="2"/>
          </rPr>
          <t xml:space="preserve"> den Eltern Verpflegungsentgelt berechnet wird (etwaige Schließtage etc. werden somit bei der Berechnung nicht berücksichtigt!),  dürfen in diesen Zellen keine Anpassungen vorgenommen werden!
Falls Sie Schließtage etc. - Tage, an denen Sie kein Essen an die Kinder ausgeben - auch bei der Berechnung des Verpflegungsentgelts in Abzug bringen wollen, dann sind diese hier zu berücksichtigen.</t>
        </r>
        <r>
          <rPr>
            <b/>
            <sz val="11"/>
            <color indexed="10"/>
            <rFont val="Tahoma"/>
            <family val="2"/>
          </rPr>
          <t xml:space="preserve">
</t>
        </r>
        <r>
          <rPr>
            <b/>
            <sz val="10"/>
            <color indexed="10"/>
            <rFont val="Tahoma"/>
            <family val="2"/>
          </rPr>
          <t xml:space="preserve">
</t>
        </r>
        <r>
          <rPr>
            <b/>
            <u/>
            <sz val="10"/>
            <color indexed="10"/>
            <rFont val="Tahoma"/>
            <family val="2"/>
          </rPr>
          <t>Bsp.:</t>
        </r>
        <r>
          <rPr>
            <b/>
            <sz val="10"/>
            <color indexed="10"/>
            <rFont val="Tahoma"/>
            <family val="2"/>
          </rPr>
          <t xml:space="preserve">
  3 Schließtage wegen Fortbildung  und Konzeptionsentwicklung
</t>
        </r>
        <r>
          <rPr>
            <b/>
            <u/>
            <sz val="10"/>
            <color indexed="10"/>
            <rFont val="Tahoma"/>
            <family val="2"/>
          </rPr>
          <t>15</t>
        </r>
        <r>
          <rPr>
            <b/>
            <sz val="10"/>
            <color indexed="10"/>
            <rFont val="Tahoma"/>
            <family val="2"/>
          </rPr>
          <t xml:space="preserve"> Schließtage in den Sommerferien
18 Schließtage gesamt
Daraus folgt, dass die Einrichtung an 18 Tagen keine Verpflegung anbieten kann.
Die Anzahl der Schließtage ist in den </t>
        </r>
        <r>
          <rPr>
            <b/>
            <u/>
            <sz val="10"/>
            <color indexed="10"/>
            <rFont val="Tahoma"/>
            <family val="2"/>
          </rPr>
          <t>Zellen G78 oder I78</t>
        </r>
        <r>
          <rPr>
            <b/>
            <sz val="10"/>
            <color indexed="10"/>
            <rFont val="Tahoma"/>
            <family val="2"/>
          </rPr>
          <t xml:space="preserve"> anzugeben. Diese werden automatisch rechnerisch berücksichtigt.  
Berücksichtigt werden muss auch, wenn während des laufenden Betriebes der Einrichtung nicht alle Essenskinder verpflegt werden. Dies betrifft i.d.R. Kinder, die in den ersten Wochen der Eingewöhnung in der Einrichtung nicht verpflegt werden (bei der Anzahl der durchsnittlichen Anzahl Essenkinder pro Tag aber berücksichtigt sind).   
</t>
        </r>
        <r>
          <rPr>
            <b/>
            <u/>
            <sz val="10"/>
            <color indexed="10"/>
            <rFont val="Tahoma"/>
            <family val="2"/>
          </rPr>
          <t>Bsp.:</t>
        </r>
        <r>
          <rPr>
            <b/>
            <sz val="10"/>
            <color indexed="10"/>
            <rFont val="Tahoma"/>
            <family val="2"/>
          </rPr>
          <t xml:space="preserve">
20 Kinder x 2 Wochen = 200; die Anzahl der Essen reduziert sich um 200. 
Die Anzahl der Essen die nicht ausgegeben werden, ist in den </t>
        </r>
        <r>
          <rPr>
            <b/>
            <u/>
            <sz val="10"/>
            <color indexed="10"/>
            <rFont val="Tahoma"/>
            <family val="2"/>
          </rPr>
          <t>Zellen G80 oder I80</t>
        </r>
        <r>
          <rPr>
            <b/>
            <sz val="10"/>
            <color indexed="10"/>
            <rFont val="Tahoma"/>
            <family val="2"/>
          </rPr>
          <t xml:space="preserve"> anzugeben. 
Das gleiche gilt auch für Kinder, welche die Einrichtung am Ende eines KiTa-Jahres vorzeitig verlassen.</t>
        </r>
      </text>
    </comment>
  </commentList>
</comments>
</file>

<file path=xl/sharedStrings.xml><?xml version="1.0" encoding="utf-8"?>
<sst xmlns="http://schemas.openxmlformats.org/spreadsheetml/2006/main" count="100" uniqueCount="85">
  <si>
    <t>Ja</t>
  </si>
  <si>
    <t>Nein</t>
  </si>
  <si>
    <t>1.</t>
  </si>
  <si>
    <t>2.</t>
  </si>
  <si>
    <r>
      <rPr>
        <b/>
        <i/>
        <sz val="24"/>
        <color indexed="10"/>
        <rFont val="Cambria"/>
        <family val="1"/>
      </rPr>
      <t>i</t>
    </r>
    <r>
      <rPr>
        <b/>
        <i/>
        <sz val="16"/>
        <color indexed="10"/>
        <rFont val="Cambria"/>
        <family val="1"/>
      </rPr>
      <t>= Informationsfeld; stets anklicken!</t>
    </r>
  </si>
  <si>
    <t>Kosten der Verpflegung</t>
  </si>
  <si>
    <t>Personalkosten</t>
  </si>
  <si>
    <t>Folgejahr - PLAN</t>
  </si>
  <si>
    <t>Haushalts-Stelle</t>
  </si>
  <si>
    <t>Pos.</t>
  </si>
  <si>
    <t>Kostenart</t>
  </si>
  <si>
    <t>Personalkosten Frischkost</t>
  </si>
  <si>
    <t>1.2</t>
  </si>
  <si>
    <t>1.3</t>
  </si>
  <si>
    <t>1.4</t>
  </si>
  <si>
    <t>1.5</t>
  </si>
  <si>
    <t>Laufendes Jahr</t>
  </si>
  <si>
    <t>Personalkosten Tiefkühl- oder Fertigkost</t>
  </si>
  <si>
    <t>Durchschnittliche Anzahl der Essenskinder pro Tag</t>
  </si>
  <si>
    <t>2.4</t>
  </si>
  <si>
    <t>Verpflegungsart - Bitte auswählen -</t>
  </si>
  <si>
    <t>Name des Trägers</t>
  </si>
  <si>
    <t>Kindertagesstätte/Name der Einrichtung</t>
  </si>
  <si>
    <t>Frischkost</t>
  </si>
  <si>
    <t>Personalkosten Angelieferte Kost/Tiefkühl- oder Fertigkost</t>
  </si>
  <si>
    <t>Basiskosten Personal für Angelieferte Kost/Tiefkühl- oder Fertigkost</t>
  </si>
  <si>
    <t>Basiskosten Personal für Tiefkühl- oder Fertigkost</t>
  </si>
  <si>
    <t>Basiskosten Personal für Frischkost</t>
  </si>
  <si>
    <t>Personalzusatzkosten Frischkost</t>
  </si>
  <si>
    <t xml:space="preserve">Zwischensumme Sachkosten </t>
  </si>
  <si>
    <t>Sachkosten inkl. Abschreibung</t>
  </si>
  <si>
    <t>1.7</t>
  </si>
  <si>
    <t>Fertigkost</t>
  </si>
  <si>
    <t>Anlieferung</t>
  </si>
  <si>
    <t>Verpflegungsart</t>
  </si>
  <si>
    <t>Basiskosten Personal für "Angelieferte Kost" oder "Tiefkühl- oder Fertigkost"</t>
  </si>
  <si>
    <t>1.6</t>
  </si>
  <si>
    <t>1.8</t>
  </si>
  <si>
    <t>Berechnung der erforderlichen Verpflegungsentgelte</t>
  </si>
  <si>
    <t>Zuschlag Personalvertretungskosten in % von Summe (1.2 + 1.3)</t>
  </si>
  <si>
    <t>i</t>
  </si>
  <si>
    <t>2.1</t>
  </si>
  <si>
    <t>2.2</t>
  </si>
  <si>
    <t>2.3.1</t>
  </si>
  <si>
    <t>2.3.2</t>
  </si>
  <si>
    <t>2.4.1</t>
  </si>
  <si>
    <t>2.3.3</t>
  </si>
  <si>
    <t>2.4.2</t>
  </si>
  <si>
    <t>Gesamtkosten Verpflegung (Personalkosten + Sachkosten)</t>
  </si>
  <si>
    <t xml:space="preserve">Anteil an Ges.kosten </t>
  </si>
  <si>
    <t>2.3</t>
  </si>
  <si>
    <t>Anzahl der Essen, die nicht ausgegeben werden aufgrund von Eingewöhnung etc.</t>
  </si>
  <si>
    <t>Kalkulation Verpflegungsentgelt (kameral)</t>
  </si>
  <si>
    <t>Anzahl Schließtage im Kalenderjahr</t>
  </si>
  <si>
    <t>1.9</t>
  </si>
  <si>
    <t>Zuschlag kalkulatorische Abschreibung für Investitionen Anlagevermögen Küchenbereich in %</t>
  </si>
  <si>
    <t>Zuschlag kalkulatorische Abschreibung für Investitionen Anlagevermögen Küchenbereich</t>
  </si>
  <si>
    <t>Lebensmittel für Frühstück/Zwischenmahlzeit (nur wenn Verpflegungsentgelt inkl. Frühstück)</t>
  </si>
  <si>
    <t>Getränke (nur wenn Verpflegungsentgelt inkl. Getränke)</t>
  </si>
  <si>
    <t>Rechtsträger-Nr.</t>
  </si>
  <si>
    <t>Zellbezeichnung</t>
  </si>
  <si>
    <r>
      <rPr>
        <b/>
        <sz val="13"/>
        <rFont val="Arial"/>
        <family val="2"/>
      </rPr>
      <t>Durch Einnahmen zu deckende Verpflegungskosten gem. KiTaVO</t>
    </r>
    <r>
      <rPr>
        <b/>
        <sz val="14"/>
        <rFont val="Arial"/>
        <family val="2"/>
      </rPr>
      <t xml:space="preserve"> </t>
    </r>
    <r>
      <rPr>
        <b/>
        <sz val="11"/>
        <rFont val="Arial"/>
        <family val="2"/>
      </rPr>
      <t xml:space="preserve">
(ggf. zuzüglich Personalvertretungskosten und/oder kalkulatorische Abschreibung)</t>
    </r>
  </si>
  <si>
    <t>Anzahl im Kalenderjahr zu berücksichtigende Monate</t>
  </si>
  <si>
    <t>2.3.4</t>
  </si>
  <si>
    <t>2.4.3</t>
  </si>
  <si>
    <t>2.4.4</t>
  </si>
  <si>
    <t>Anzahl der Essen / Jahr (bei Anzahl Monate gem. 2.3.3)</t>
  </si>
  <si>
    <t xml:space="preserve">Rechnerisches Verpflegungsentgelt pro Monat </t>
  </si>
  <si>
    <t>Durchschnittliche Anzahl Essen / Monat (bei 20 Verpflegungstagen)</t>
  </si>
  <si>
    <t>Rechnerisches Verpflegungsentgelt pro Essen (ggf. inkl Getränke)</t>
  </si>
  <si>
    <t>Anzahl der berechneten Essen / Jahr (bei Anzahl Monate gem. 2.4.3)</t>
  </si>
  <si>
    <t>Durchschnittliche Anzahl berechneter Essen / Monat (bei 20 Verpflegungstagen)</t>
  </si>
  <si>
    <t>Zuschlag Zahlungsausfall</t>
  </si>
  <si>
    <t>Zuschlag Zahlungsausfall in % von Summe (1.3 + 1.4 + Zws. SK)</t>
  </si>
  <si>
    <r>
      <t xml:space="preserve">Ermittlung Verpflegungsentgelt je Essen      </t>
    </r>
    <r>
      <rPr>
        <b/>
        <i/>
        <sz val="11"/>
        <color indexed="10"/>
        <rFont val="Arial"/>
        <family val="2"/>
      </rPr>
      <t>SIEHE INFOFELD</t>
    </r>
  </si>
  <si>
    <r>
      <t xml:space="preserve">Ermittlung Verpflegungsentgelt je Monat      </t>
    </r>
    <r>
      <rPr>
        <b/>
        <i/>
        <sz val="11"/>
        <color indexed="10"/>
        <rFont val="Arial"/>
        <family val="2"/>
      </rPr>
      <t xml:space="preserve">SIEHE INFOFELD  </t>
    </r>
  </si>
  <si>
    <t>Anzahl Monate im Kalenderjahr; nur &lt; 12 Monate, falls die Betriebszeit geringer ist; Neueröffnung o. Ä.</t>
  </si>
  <si>
    <r>
      <rPr>
        <b/>
        <sz val="4"/>
        <color indexed="10"/>
        <rFont val="Arial"/>
        <family val="2"/>
      </rPr>
      <t xml:space="preserve">
</t>
    </r>
    <r>
      <rPr>
        <b/>
        <sz val="12"/>
        <color indexed="10"/>
        <rFont val="Arial"/>
        <family val="2"/>
      </rPr>
      <t xml:space="preserve">VERSION </t>
    </r>
    <r>
      <rPr>
        <b/>
        <sz val="12"/>
        <color indexed="10"/>
        <rFont val="Arial"/>
        <family val="2"/>
      </rPr>
      <t>1.1.1 - Stand 01.19</t>
    </r>
  </si>
  <si>
    <t>Zuschlag Personalvertretungskosten absolut (evtl. auch Anteile aus Dienstleistung Dritter)</t>
  </si>
  <si>
    <r>
      <t xml:space="preserve">4500 </t>
    </r>
    <r>
      <rPr>
        <b/>
        <sz val="11"/>
        <color indexed="60"/>
        <rFont val="Arial"/>
        <family val="2"/>
      </rPr>
      <t>(6750)</t>
    </r>
  </si>
  <si>
    <r>
      <t xml:space="preserve">Zwischensumme Personalkosten </t>
    </r>
    <r>
      <rPr>
        <sz val="13"/>
        <rFont val="Arial"/>
        <family val="2"/>
      </rPr>
      <t>(Nr. 1 ist auszuwählen, ansonsten Falschberechnung)</t>
    </r>
  </si>
  <si>
    <t>Lebensmittel / bzw. Kosten des angelieferten Essens (Caterer)</t>
  </si>
  <si>
    <r>
      <rPr>
        <b/>
        <sz val="10"/>
        <color indexed="13"/>
        <rFont val="Arial"/>
        <family val="2"/>
      </rPr>
      <t>1431/1432/1433</t>
    </r>
    <r>
      <rPr>
        <b/>
        <sz val="12"/>
        <color indexed="13"/>
        <rFont val="Arial"/>
        <family val="2"/>
      </rPr>
      <t>/</t>
    </r>
    <r>
      <rPr>
        <b/>
        <sz val="10"/>
        <color indexed="60"/>
        <rFont val="Arial"/>
        <family val="2"/>
      </rPr>
      <t>1951 UK10</t>
    </r>
  </si>
  <si>
    <r>
      <t xml:space="preserve">Anzahl Schließtage im Kalenderjahr </t>
    </r>
    <r>
      <rPr>
        <sz val="11"/>
        <color indexed="53"/>
        <rFont val="Arial"/>
        <family val="2"/>
      </rPr>
      <t>(</t>
    </r>
    <r>
      <rPr>
        <b/>
        <sz val="11"/>
        <color indexed="53"/>
        <rFont val="Arial"/>
        <family val="2"/>
      </rPr>
      <t>ist nicht zu berücksichtigen, wenn für 12 Mnt. Beiträge erhoben werden)</t>
    </r>
  </si>
  <si>
    <r>
      <t xml:space="preserve">Anzahl der Essen, die nicht ausgegeben werden aufgrund von Eingewöhnung etc. </t>
    </r>
    <r>
      <rPr>
        <b/>
        <sz val="11"/>
        <color indexed="53"/>
        <rFont val="Arial"/>
        <family val="2"/>
      </rPr>
      <t>(siehe Pkt. 2.4.1)</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</si>
</sst>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
    <numFmt numFmtId="165" formatCode="_-* #,##0.00\ [$€-407]_-;\-* #,##0.00\ [$€-407]_-;_-* &quot;-&quot;??\ [$€-407]_-;_-@_-"/>
    <numFmt numFmtId="166" formatCode="_-* #,##0\ _€_-;\-* #,##0\ _€_-;_-* &quot;-&quot;??\ _€_-;_-@_-"/>
    <numFmt numFmtId="167" formatCode="0.0%"/>
  </numFmts>
  <fonts count="73" x14ac:knownFonts="1">
    <font>
      <sz val="10"/>
      <name val="Arial"/>
    </font>
    <font>
      <sz val="10"/>
      <name val="Arial"/>
      <family val="2"/>
    </font>
    <font>
      <b/>
      <sz val="10"/>
      <name val="Arial"/>
      <family val="2"/>
    </font>
    <font>
      <sz val="11"/>
      <color indexed="13"/>
      <name val="Calibri"/>
      <family val="2"/>
    </font>
    <font>
      <sz val="11"/>
      <color indexed="10"/>
      <name val="Calibri"/>
      <family val="2"/>
    </font>
    <font>
      <b/>
      <sz val="11"/>
      <color indexed="63"/>
      <name val="Calibri"/>
      <family val="2"/>
    </font>
    <font>
      <b/>
      <sz val="11"/>
      <color indexed="52"/>
      <name val="Calibri"/>
      <family val="2"/>
    </font>
    <font>
      <sz val="11"/>
      <color indexed="62"/>
      <name val="Calibri"/>
      <family val="2"/>
    </font>
    <font>
      <b/>
      <sz val="11"/>
      <color indexed="13"/>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53"/>
      <name val="Calibri"/>
      <family val="2"/>
    </font>
    <font>
      <b/>
      <sz val="11"/>
      <color indexed="10"/>
      <name val="Calibri"/>
      <family val="2"/>
    </font>
    <font>
      <sz val="22"/>
      <name val="Arial"/>
      <family val="2"/>
    </font>
    <font>
      <sz val="10"/>
      <name val="Arial"/>
      <family val="2"/>
    </font>
    <font>
      <sz val="20"/>
      <name val="Arial"/>
      <family val="2"/>
    </font>
    <font>
      <sz val="18"/>
      <name val="Arial"/>
      <family val="2"/>
    </font>
    <font>
      <b/>
      <sz val="12"/>
      <color indexed="10"/>
      <name val="Arial"/>
      <family val="2"/>
    </font>
    <font>
      <sz val="10"/>
      <color indexed="63"/>
      <name val="Arial"/>
      <family val="2"/>
    </font>
    <font>
      <sz val="14"/>
      <name val="Arial"/>
      <family val="2"/>
    </font>
    <font>
      <b/>
      <sz val="12"/>
      <name val="Arial"/>
      <family val="2"/>
    </font>
    <font>
      <sz val="11"/>
      <name val="Arial"/>
      <family val="2"/>
    </font>
    <font>
      <b/>
      <sz val="14"/>
      <name val="Arial"/>
      <family val="2"/>
    </font>
    <font>
      <b/>
      <sz val="20"/>
      <color indexed="10"/>
      <name val="Arial"/>
      <family val="2"/>
    </font>
    <font>
      <b/>
      <sz val="4"/>
      <color indexed="10"/>
      <name val="Arial"/>
      <family val="2"/>
    </font>
    <font>
      <b/>
      <sz val="10"/>
      <color indexed="34"/>
      <name val="Tahoma"/>
      <family val="2"/>
    </font>
    <font>
      <b/>
      <u/>
      <sz val="10"/>
      <color indexed="34"/>
      <name val="Tahoma"/>
      <family val="2"/>
    </font>
    <font>
      <b/>
      <sz val="10"/>
      <color indexed="10"/>
      <name val="Tahoma"/>
      <family val="2"/>
    </font>
    <font>
      <b/>
      <sz val="10"/>
      <color indexed="81"/>
      <name val="Tahoma"/>
      <family val="2"/>
    </font>
    <font>
      <b/>
      <u/>
      <sz val="10"/>
      <color indexed="81"/>
      <name val="Tahoma"/>
      <family val="2"/>
    </font>
    <font>
      <b/>
      <i/>
      <u/>
      <sz val="10"/>
      <color indexed="28"/>
      <name val="Tahoma"/>
      <family val="2"/>
    </font>
    <font>
      <b/>
      <i/>
      <sz val="10"/>
      <color indexed="28"/>
      <name val="Tahoma"/>
      <family val="2"/>
    </font>
    <font>
      <sz val="10"/>
      <name val="Arial"/>
      <family val="2"/>
    </font>
    <font>
      <sz val="10"/>
      <name val="Arial"/>
      <family val="2"/>
    </font>
    <font>
      <b/>
      <i/>
      <sz val="16"/>
      <color indexed="10"/>
      <name val="Cambria"/>
      <family val="1"/>
    </font>
    <font>
      <b/>
      <i/>
      <sz val="24"/>
      <color indexed="10"/>
      <name val="Cambria"/>
      <family val="1"/>
    </font>
    <font>
      <b/>
      <i/>
      <sz val="18"/>
      <color indexed="10"/>
      <name val="Cambria"/>
      <family val="1"/>
    </font>
    <font>
      <b/>
      <sz val="22"/>
      <name val="Arial"/>
      <family val="2"/>
    </font>
    <font>
      <sz val="11"/>
      <color indexed="63"/>
      <name val="Arial"/>
      <family val="2"/>
    </font>
    <font>
      <b/>
      <sz val="11"/>
      <name val="Arial"/>
      <family val="2"/>
    </font>
    <font>
      <b/>
      <u/>
      <sz val="10"/>
      <color indexed="10"/>
      <name val="Tahoma"/>
      <family val="2"/>
    </font>
    <font>
      <b/>
      <sz val="11"/>
      <color indexed="10"/>
      <name val="Tahoma"/>
      <family val="2"/>
    </font>
    <font>
      <b/>
      <sz val="13"/>
      <name val="Arial"/>
      <family val="2"/>
    </font>
    <font>
      <b/>
      <u/>
      <sz val="11"/>
      <color indexed="10"/>
      <name val="Tahoma"/>
      <family val="2"/>
    </font>
    <font>
      <b/>
      <i/>
      <sz val="11"/>
      <color indexed="10"/>
      <name val="Arial"/>
      <family val="2"/>
    </font>
    <font>
      <b/>
      <sz val="10"/>
      <color indexed="13"/>
      <name val="Arial"/>
      <family val="2"/>
    </font>
    <font>
      <b/>
      <sz val="12"/>
      <color indexed="13"/>
      <name val="Arial"/>
      <family val="2"/>
    </font>
    <font>
      <b/>
      <sz val="11"/>
      <color indexed="60"/>
      <name val="Arial"/>
      <family val="2"/>
    </font>
    <font>
      <sz val="13"/>
      <name val="Arial"/>
      <family val="2"/>
    </font>
    <font>
      <b/>
      <sz val="10"/>
      <color indexed="60"/>
      <name val="Arial"/>
      <family val="2"/>
    </font>
    <font>
      <sz val="11"/>
      <color indexed="53"/>
      <name val="Arial"/>
      <family val="2"/>
    </font>
    <font>
      <b/>
      <sz val="11"/>
      <color indexed="53"/>
      <name val="Arial"/>
      <family val="2"/>
    </font>
    <font>
      <sz val="11"/>
      <color theme="1"/>
      <name val="Calibri"/>
      <family val="2"/>
      <scheme val="minor"/>
    </font>
    <font>
      <b/>
      <sz val="14"/>
      <color theme="0"/>
      <name val="Arial"/>
      <family val="2"/>
    </font>
    <font>
      <b/>
      <sz val="16"/>
      <color rgb="FFC00000"/>
      <name val="Arial"/>
      <family val="2"/>
    </font>
    <font>
      <sz val="10"/>
      <color rgb="FFFF0000"/>
      <name val="Arial"/>
      <family val="2"/>
    </font>
    <font>
      <b/>
      <sz val="12"/>
      <color theme="0"/>
      <name val="Arial"/>
      <family val="2"/>
    </font>
    <font>
      <sz val="18"/>
      <color theme="1"/>
      <name val="Arial"/>
      <family val="2"/>
    </font>
    <font>
      <b/>
      <sz val="11"/>
      <color theme="0"/>
      <name val="Arial"/>
      <family val="2"/>
    </font>
    <font>
      <sz val="18"/>
      <color rgb="FFFF0000"/>
      <name val="Arial"/>
      <family val="2"/>
    </font>
    <font>
      <sz val="14"/>
      <color rgb="FFFF0000"/>
      <name val="Arial"/>
      <family val="2"/>
    </font>
    <font>
      <b/>
      <i/>
      <sz val="18"/>
      <color theme="0"/>
      <name val="Cambria"/>
      <family val="1"/>
      <scheme val="major"/>
    </font>
    <font>
      <b/>
      <sz val="10"/>
      <color theme="1"/>
      <name val="Arial"/>
      <family val="2"/>
    </font>
    <font>
      <b/>
      <sz val="12"/>
      <color theme="1"/>
      <name val="Arial"/>
      <family val="2"/>
    </font>
    <font>
      <b/>
      <sz val="11"/>
      <color theme="1"/>
      <name val="Arial"/>
      <family val="2"/>
    </font>
    <font>
      <sz val="11"/>
      <color theme="0"/>
      <name val="Arial"/>
      <family val="2"/>
    </font>
  </fonts>
  <fills count="30">
    <fill>
      <patternFill patternType="none"/>
    </fill>
    <fill>
      <patternFill patternType="gray125"/>
    </fill>
    <fill>
      <patternFill patternType="solid">
        <fgColor indexed="14"/>
      </patternFill>
    </fill>
    <fill>
      <patternFill patternType="solid">
        <fgColor indexed="47"/>
      </patternFill>
    </fill>
    <fill>
      <patternFill patternType="solid">
        <fgColor indexed="26"/>
      </patternFill>
    </fill>
    <fill>
      <patternFill patternType="solid">
        <fgColor indexed="27"/>
      </patternFill>
    </fill>
    <fill>
      <patternFill patternType="solid">
        <fgColor indexed="9"/>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2"/>
      </patternFill>
    </fill>
    <fill>
      <patternFill patternType="solid">
        <fgColor indexed="8"/>
      </patternFill>
    </fill>
    <fill>
      <patternFill patternType="solid">
        <fgColor indexed="57"/>
      </patternFill>
    </fill>
    <fill>
      <patternFill patternType="solid">
        <fgColor indexed="54"/>
      </patternFill>
    </fill>
    <fill>
      <patternFill patternType="solid">
        <fgColor indexed="53"/>
      </patternFill>
    </fill>
    <fill>
      <patternFill patternType="solid">
        <fgColor indexed="11"/>
      </patternFill>
    </fill>
    <fill>
      <patternFill patternType="solid">
        <fgColor indexed="42"/>
      </patternFill>
    </fill>
    <fill>
      <patternFill patternType="solid">
        <fgColor indexed="45"/>
      </patternFill>
    </fill>
    <fill>
      <patternFill patternType="solid">
        <fgColor indexed="55"/>
      </patternFill>
    </fill>
    <fill>
      <patternFill patternType="solid">
        <fgColor theme="7" tint="-0.249977111117893"/>
        <bgColor indexed="64"/>
      </patternFill>
    </fill>
    <fill>
      <patternFill patternType="solid">
        <fgColor rgb="FF7030A0"/>
        <bgColor indexed="64"/>
      </patternFill>
    </fill>
    <fill>
      <patternFill patternType="mediumGray">
        <fgColor rgb="FFFFE5F2"/>
      </patternFill>
    </fill>
    <fill>
      <patternFill patternType="solid">
        <fgColor theme="4"/>
        <bgColor indexed="64"/>
      </patternFill>
    </fill>
    <fill>
      <patternFill patternType="mediumGray">
        <fgColor rgb="FFFFB7DB"/>
      </patternFill>
    </fill>
    <fill>
      <patternFill patternType="solid">
        <fgColor rgb="FFD8C4EC"/>
        <bgColor indexed="64"/>
      </patternFill>
    </fill>
    <fill>
      <patternFill patternType="solid">
        <fgColor rgb="FFFFFF00"/>
        <bgColor indexed="64"/>
      </patternFill>
    </fill>
    <fill>
      <patternFill patternType="mediumGray">
        <fgColor rgb="FFFFE5F2"/>
        <bgColor rgb="FFFFCCCC"/>
      </patternFill>
    </fill>
    <fill>
      <patternFill patternType="mediumGray">
        <fgColor rgb="FFFFE5F2"/>
        <bgColor rgb="FFFFFF00"/>
      </patternFill>
    </fill>
    <fill>
      <patternFill patternType="solid">
        <fgColor rgb="FFE68A00"/>
        <bgColor indexed="64"/>
      </patternFill>
    </fill>
  </fills>
  <borders count="4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12"/>
      </left>
      <right style="thin">
        <color indexed="12"/>
      </right>
      <top style="thin">
        <color indexed="12"/>
      </top>
      <bottom style="thin">
        <color indexed="12"/>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right/>
      <top/>
      <bottom style="medium">
        <color indexed="64"/>
      </bottom>
      <diagonal/>
    </border>
    <border>
      <left/>
      <right/>
      <top/>
      <bottom style="thick">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theme="0"/>
      </right>
      <top/>
      <bottom/>
      <diagonal/>
    </border>
    <border>
      <left style="thick">
        <color theme="0"/>
      </left>
      <right style="thick">
        <color theme="0"/>
      </right>
      <top style="thick">
        <color theme="0"/>
      </top>
      <bottom style="thick">
        <color theme="0"/>
      </bottom>
      <diagonal/>
    </border>
    <border>
      <left/>
      <right style="medium">
        <color theme="0"/>
      </right>
      <top style="thick">
        <color indexed="64"/>
      </top>
      <bottom/>
      <diagonal/>
    </border>
    <border>
      <left style="medium">
        <color theme="0"/>
      </left>
      <right style="medium">
        <color theme="0"/>
      </right>
      <top style="medium">
        <color theme="0"/>
      </top>
      <bottom/>
      <diagonal/>
    </border>
    <border>
      <left style="thick">
        <color theme="0"/>
      </left>
      <right style="thin">
        <color theme="0" tint="-0.499984740745262"/>
      </right>
      <top style="thin">
        <color theme="0" tint="-0.499984740745262"/>
      </top>
      <bottom style="thin">
        <color theme="0" tint="-0.499984740745262"/>
      </bottom>
      <diagonal/>
    </border>
    <border>
      <left style="medium">
        <color theme="0"/>
      </left>
      <right style="medium">
        <color theme="0"/>
      </right>
      <top/>
      <bottom/>
      <diagonal/>
    </border>
    <border>
      <left style="medium">
        <color theme="0"/>
      </left>
      <right style="medium">
        <color theme="0"/>
      </right>
      <top style="thick">
        <color indexed="64"/>
      </top>
      <bottom/>
      <diagonal/>
    </border>
    <border>
      <left style="medium">
        <color theme="0"/>
      </left>
      <right/>
      <top/>
      <bottom/>
      <diagonal/>
    </border>
    <border>
      <left/>
      <right/>
      <top/>
      <bottom style="thick">
        <color theme="7" tint="-0.24994659260841701"/>
      </bottom>
      <diagonal/>
    </border>
    <border>
      <left/>
      <right/>
      <top style="thick">
        <color theme="7" tint="-0.24994659260841701"/>
      </top>
      <bottom/>
      <diagonal/>
    </border>
    <border>
      <left/>
      <right style="thick">
        <color theme="7" tint="-0.24994659260841701"/>
      </right>
      <top/>
      <bottom/>
      <diagonal/>
    </border>
    <border>
      <left/>
      <right style="thick">
        <color theme="7" tint="-0.24994659260841701"/>
      </right>
      <top style="thick">
        <color theme="7" tint="-0.24994659260841701"/>
      </top>
      <bottom/>
      <diagonal/>
    </border>
    <border>
      <left/>
      <right style="thick">
        <color theme="7" tint="-0.24994659260841701"/>
      </right>
      <top/>
      <bottom style="thick">
        <color theme="7" tint="-0.24994659260841701"/>
      </bottom>
      <diagonal/>
    </border>
    <border>
      <left style="thick">
        <color theme="7" tint="-0.24994659260841701"/>
      </left>
      <right style="thick">
        <color theme="0"/>
      </right>
      <top style="thick">
        <color theme="0"/>
      </top>
      <bottom style="thick">
        <color theme="0"/>
      </bottom>
      <diagonal/>
    </border>
    <border>
      <left style="thick">
        <color theme="7" tint="-0.24994659260841701"/>
      </left>
      <right style="thick">
        <color theme="0"/>
      </right>
      <top/>
      <bottom/>
      <diagonal/>
    </border>
    <border>
      <left style="thick">
        <color theme="7" tint="-0.24994659260841701"/>
      </left>
      <right style="thick">
        <color theme="0"/>
      </right>
      <top style="thick">
        <color theme="0"/>
      </top>
      <bottom style="thick">
        <color theme="7" tint="-0.24994659260841701"/>
      </bottom>
      <diagonal/>
    </border>
    <border>
      <left/>
      <right style="thick">
        <color theme="0"/>
      </right>
      <top style="thick">
        <color theme="7" tint="-0.24994659260841701"/>
      </top>
      <bottom style="thick">
        <color theme="0"/>
      </bottom>
      <diagonal/>
    </border>
    <border>
      <left style="thick">
        <color theme="7" tint="-0.24994659260841701"/>
      </left>
      <right/>
      <top/>
      <bottom style="thick">
        <color theme="7" tint="-0.24994659260841701"/>
      </bottom>
      <diagonal/>
    </border>
    <border>
      <left style="thick">
        <color theme="7" tint="-0.24994659260841701"/>
      </left>
      <right style="thick">
        <color theme="0"/>
      </right>
      <top style="thick">
        <color theme="7" tint="-0.24994659260841701"/>
      </top>
      <bottom style="thick">
        <color theme="0"/>
      </bottom>
      <diagonal/>
    </border>
    <border>
      <left style="thick">
        <color theme="0"/>
      </left>
      <right/>
      <top/>
      <bottom/>
      <diagonal/>
    </border>
    <border>
      <left/>
      <right style="thick">
        <color theme="0"/>
      </right>
      <top/>
      <bottom style="thick">
        <color theme="7" tint="-0.24994659260841701"/>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medium">
        <color indexed="64"/>
      </top>
      <bottom/>
      <diagonal/>
    </border>
  </borders>
  <cellStyleXfs count="6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6" borderId="2" applyNumberFormat="0" applyAlignment="0" applyProtection="0"/>
    <xf numFmtId="0" fontId="7" fillId="3"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39" fillId="0" borderId="0" applyFont="0" applyFill="0" applyBorder="0" applyAlignment="0" applyProtection="0"/>
    <xf numFmtId="44" fontId="21" fillId="0" borderId="0" applyFont="0" applyFill="0" applyBorder="0" applyAlignment="0" applyProtection="0"/>
    <xf numFmtId="44" fontId="40" fillId="0" borderId="0" applyFont="0" applyFill="0" applyBorder="0" applyAlignment="0" applyProtection="0"/>
    <xf numFmtId="44" fontId="21" fillId="0" borderId="0" applyFont="0" applyFill="0" applyBorder="0" applyAlignment="0" applyProtection="0"/>
    <xf numFmtId="0" fontId="10" fillId="17" borderId="0" applyNumberFormat="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11" fillId="8" borderId="0" applyNumberFormat="0" applyBorder="0" applyAlignment="0" applyProtection="0"/>
    <xf numFmtId="0" fontId="1" fillId="4" borderId="4" applyNumberFormat="0" applyFont="0" applyAlignment="0" applyProtection="0"/>
    <xf numFmtId="0" fontId="21" fillId="4" borderId="4" applyNumberFormat="0" applyFont="0" applyAlignment="0" applyProtection="0"/>
    <xf numFmtId="0" fontId="39" fillId="4" borderId="4" applyNumberFormat="0" applyFont="0" applyAlignment="0" applyProtection="0"/>
    <xf numFmtId="0" fontId="21" fillId="4"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9" fontId="21" fillId="0" borderId="0" applyFont="0" applyFill="0" applyBorder="0" applyAlignment="0" applyProtection="0"/>
    <xf numFmtId="0" fontId="12" fillId="18" borderId="0" applyNumberFormat="0" applyBorder="0" applyAlignment="0" applyProtection="0"/>
    <xf numFmtId="0" fontId="21" fillId="0" borderId="0"/>
    <xf numFmtId="0" fontId="59" fillId="0" borderId="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44" fontId="1" fillId="0" borderId="0" applyFont="0" applyFill="0" applyBorder="0" applyAlignment="0" applyProtection="0"/>
    <xf numFmtId="44" fontId="21" fillId="0" borderId="0" applyFont="0" applyFill="0" applyBorder="0" applyAlignment="0" applyProtection="0"/>
    <xf numFmtId="44" fontId="59" fillId="0" borderId="0" applyFont="0" applyFill="0" applyBorder="0" applyAlignment="0" applyProtection="0"/>
    <xf numFmtId="0" fontId="18" fillId="0" borderId="0" applyNumberFormat="0" applyFill="0" applyBorder="0" applyAlignment="0" applyProtection="0"/>
    <xf numFmtId="0" fontId="19" fillId="19" borderId="9" applyNumberFormat="0" applyAlignment="0" applyProtection="0"/>
  </cellStyleXfs>
  <cellXfs count="130">
    <xf numFmtId="0" fontId="0" fillId="0" borderId="0" xfId="0"/>
    <xf numFmtId="0" fontId="0" fillId="0" borderId="0" xfId="0" applyBorder="1"/>
    <xf numFmtId="0" fontId="21" fillId="0" borderId="0" xfId="0" applyFont="1"/>
    <xf numFmtId="0" fontId="0" fillId="0" borderId="0" xfId="0" applyFill="1"/>
    <xf numFmtId="0" fontId="23" fillId="0" borderId="0" xfId="0" applyFont="1" applyFill="1" applyBorder="1" applyAlignment="1">
      <alignment horizontal="center"/>
    </xf>
    <xf numFmtId="0" fontId="20" fillId="0" borderId="0" xfId="0" applyFont="1" applyFill="1"/>
    <xf numFmtId="0" fontId="22" fillId="0" borderId="0" xfId="0" applyFont="1" applyFill="1" applyBorder="1" applyAlignment="1">
      <alignment horizontal="left"/>
    </xf>
    <xf numFmtId="0" fontId="23" fillId="0" borderId="0" xfId="0" applyFont="1" applyFill="1" applyBorder="1" applyAlignment="1" applyProtection="1">
      <alignment horizontal="center"/>
    </xf>
    <xf numFmtId="0" fontId="25" fillId="0" borderId="0" xfId="0" applyFont="1" applyFill="1" applyBorder="1" applyAlignment="1"/>
    <xf numFmtId="49" fontId="60" fillId="20" borderId="15" xfId="0" applyNumberFormat="1" applyFont="1" applyFill="1" applyBorder="1" applyAlignment="1">
      <alignment horizontal="center" vertical="center"/>
    </xf>
    <xf numFmtId="0" fontId="21" fillId="0" borderId="0" xfId="0" applyFont="1" applyAlignment="1">
      <alignment horizontal="left" vertical="center" wrapText="1"/>
    </xf>
    <xf numFmtId="0" fontId="61" fillId="0" borderId="0" xfId="0" applyFont="1" applyFill="1" applyBorder="1" applyAlignment="1" applyProtection="1">
      <alignment vertical="center"/>
    </xf>
    <xf numFmtId="0" fontId="62" fillId="0" borderId="0" xfId="0" applyFont="1"/>
    <xf numFmtId="14" fontId="23" fillId="0" borderId="0" xfId="0" applyNumberFormat="1" applyFont="1" applyFill="1" applyBorder="1" applyAlignment="1" applyProtection="1">
      <alignment vertical="center"/>
    </xf>
    <xf numFmtId="0" fontId="28" fillId="0" borderId="0" xfId="0" applyFont="1" applyBorder="1" applyAlignment="1">
      <alignment vertical="center" wrapText="1"/>
    </xf>
    <xf numFmtId="0" fontId="20" fillId="0" borderId="0" xfId="0" applyFont="1" applyBorder="1" applyAlignment="1"/>
    <xf numFmtId="0" fontId="63" fillId="21" borderId="15" xfId="0" applyFont="1" applyFill="1" applyBorder="1" applyAlignment="1">
      <alignment horizontal="center" vertical="center" wrapText="1"/>
    </xf>
    <xf numFmtId="165"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28" fillId="0" borderId="0" xfId="0" applyFont="1" applyBorder="1" applyAlignment="1">
      <alignment horizontal="center" vertical="center" wrapText="1"/>
    </xf>
    <xf numFmtId="49" fontId="65" fillId="20" borderId="16" xfId="0" applyNumberFormat="1" applyFont="1" applyFill="1" applyBorder="1" applyAlignment="1">
      <alignment horizontal="center" vertical="center"/>
    </xf>
    <xf numFmtId="0" fontId="44" fillId="0" borderId="0" xfId="0" applyFont="1" applyFill="1"/>
    <xf numFmtId="0" fontId="2" fillId="0" borderId="0" xfId="0" applyFont="1"/>
    <xf numFmtId="44" fontId="27" fillId="22" borderId="17" xfId="59" applyFont="1" applyFill="1" applyBorder="1"/>
    <xf numFmtId="44" fontId="27" fillId="22" borderId="15" xfId="59" applyFont="1" applyFill="1" applyBorder="1"/>
    <xf numFmtId="0" fontId="66" fillId="0" borderId="0" xfId="0" applyFont="1" applyFill="1"/>
    <xf numFmtId="0" fontId="67" fillId="0" borderId="0" xfId="0" applyFont="1" applyFill="1" applyBorder="1" applyAlignment="1">
      <alignment horizontal="left"/>
    </xf>
    <xf numFmtId="9" fontId="0" fillId="0" borderId="0" xfId="44" applyFont="1"/>
    <xf numFmtId="44" fontId="46" fillId="22" borderId="18" xfId="59" applyFont="1" applyFill="1" applyBorder="1" applyAlignment="1">
      <alignment horizontal="center" vertical="center"/>
    </xf>
    <xf numFmtId="166" fontId="27" fillId="22" borderId="10" xfId="37" applyNumberFormat="1" applyFont="1" applyFill="1" applyBorder="1"/>
    <xf numFmtId="0" fontId="26" fillId="0" borderId="0" xfId="0" applyFont="1"/>
    <xf numFmtId="0" fontId="23" fillId="0" borderId="0" xfId="0" applyFont="1" applyFill="1" applyBorder="1" applyAlignment="1"/>
    <xf numFmtId="166" fontId="27" fillId="22" borderId="17" xfId="37" applyNumberFormat="1" applyFont="1" applyFill="1" applyBorder="1" applyAlignment="1"/>
    <xf numFmtId="167" fontId="0" fillId="0" borderId="0" xfId="0" applyNumberFormat="1"/>
    <xf numFmtId="0" fontId="63" fillId="21" borderId="15" xfId="0" applyFont="1" applyFill="1" applyBorder="1" applyAlignment="1">
      <alignment horizontal="center" vertical="center" wrapText="1"/>
    </xf>
    <xf numFmtId="0" fontId="68" fillId="23" borderId="19" xfId="0" applyFont="1" applyFill="1" applyBorder="1" applyAlignment="1">
      <alignment horizontal="center" vertical="center"/>
    </xf>
    <xf numFmtId="167" fontId="69" fillId="24" borderId="0" xfId="44" applyNumberFormat="1" applyFont="1" applyFill="1" applyBorder="1"/>
    <xf numFmtId="167" fontId="69" fillId="24" borderId="20" xfId="44" applyNumberFormat="1" applyFont="1" applyFill="1" applyBorder="1"/>
    <xf numFmtId="0" fontId="23" fillId="0" borderId="11" xfId="0" applyFont="1" applyFill="1" applyBorder="1" applyAlignment="1">
      <alignment horizontal="center"/>
    </xf>
    <xf numFmtId="0" fontId="23" fillId="0" borderId="12" xfId="0" applyFont="1" applyFill="1" applyBorder="1" applyAlignment="1">
      <alignment horizontal="center"/>
    </xf>
    <xf numFmtId="167" fontId="69" fillId="24" borderId="21" xfId="44" applyNumberFormat="1" applyFont="1" applyFill="1" applyBorder="1"/>
    <xf numFmtId="2" fontId="27" fillId="22" borderId="0" xfId="37" applyNumberFormat="1" applyFont="1" applyFill="1" applyBorder="1" applyAlignment="1">
      <alignment horizontal="center"/>
    </xf>
    <xf numFmtId="0" fontId="70" fillId="25" borderId="15" xfId="0" applyNumberFormat="1" applyFont="1" applyFill="1" applyBorder="1" applyAlignment="1" applyProtection="1">
      <alignment horizontal="center" vertical="center" wrapText="1"/>
      <protection locked="0"/>
    </xf>
    <xf numFmtId="0" fontId="70" fillId="25" borderId="22" xfId="0" applyNumberFormat="1" applyFont="1" applyFill="1" applyBorder="1" applyAlignment="1" applyProtection="1">
      <alignment horizontal="center" vertical="center" wrapText="1"/>
      <protection locked="0"/>
    </xf>
    <xf numFmtId="0" fontId="46" fillId="25" borderId="15" xfId="37" applyNumberFormat="1" applyFont="1" applyFill="1" applyBorder="1" applyAlignment="1" applyProtection="1">
      <alignment horizontal="center" vertical="center" wrapText="1"/>
      <protection locked="0"/>
    </xf>
    <xf numFmtId="165" fontId="71" fillId="25" borderId="15" xfId="0" applyNumberFormat="1" applyFont="1" applyFill="1" applyBorder="1" applyAlignment="1" applyProtection="1">
      <alignment horizontal="center" vertical="center" wrapText="1"/>
      <protection locked="0"/>
    </xf>
    <xf numFmtId="167" fontId="70" fillId="25" borderId="15" xfId="44" applyNumberFormat="1" applyFont="1" applyFill="1" applyBorder="1" applyAlignment="1" applyProtection="1">
      <alignment horizontal="center" vertical="center" wrapText="1"/>
      <protection locked="0"/>
    </xf>
    <xf numFmtId="0" fontId="71" fillId="25" borderId="15" xfId="37" applyNumberFormat="1" applyFont="1" applyFill="1" applyBorder="1" applyAlignment="1" applyProtection="1">
      <alignment horizontal="center" vertical="center" wrapText="1"/>
      <protection locked="0"/>
    </xf>
    <xf numFmtId="0" fontId="71" fillId="25" borderId="22" xfId="37" applyNumberFormat="1" applyFont="1" applyFill="1" applyBorder="1" applyAlignment="1" applyProtection="1">
      <alignment horizontal="center" vertical="center" wrapText="1"/>
      <protection locked="0"/>
    </xf>
    <xf numFmtId="167" fontId="69" fillId="24" borderId="0" xfId="44" applyNumberFormat="1" applyFont="1" applyFill="1" applyBorder="1" applyAlignment="1">
      <alignment vertical="center"/>
    </xf>
    <xf numFmtId="0" fontId="29" fillId="0" borderId="0" xfId="0" applyNumberFormat="1" applyFont="1" applyFill="1" applyBorder="1" applyAlignment="1">
      <alignment horizontal="left" vertical="center"/>
    </xf>
    <xf numFmtId="0" fontId="0" fillId="0" borderId="0" xfId="0" applyNumberFormat="1"/>
    <xf numFmtId="0" fontId="61" fillId="0" borderId="0" xfId="0" applyNumberFormat="1" applyFont="1" applyFill="1" applyBorder="1" applyAlignment="1" applyProtection="1">
      <alignment vertical="center"/>
    </xf>
    <xf numFmtId="0" fontId="22" fillId="0" borderId="0" xfId="0" applyNumberFormat="1" applyFont="1" applyFill="1" applyBorder="1" applyAlignment="1">
      <alignment horizontal="left"/>
    </xf>
    <xf numFmtId="0" fontId="0" fillId="0" borderId="0" xfId="0" applyNumberFormat="1" applyBorder="1"/>
    <xf numFmtId="0" fontId="28" fillId="0" borderId="0" xfId="0" applyNumberFormat="1" applyFont="1" applyFill="1" applyBorder="1" applyAlignment="1">
      <alignment horizontal="left" vertical="center"/>
    </xf>
    <xf numFmtId="0" fontId="23" fillId="0" borderId="0" xfId="0" applyNumberFormat="1" applyFont="1" applyFill="1" applyBorder="1" applyAlignment="1">
      <alignment horizontal="center"/>
    </xf>
    <xf numFmtId="0" fontId="64" fillId="0" borderId="0" xfId="0" applyNumberFormat="1" applyFont="1" applyFill="1" applyBorder="1" applyAlignment="1">
      <alignment horizontal="center"/>
    </xf>
    <xf numFmtId="0" fontId="0" fillId="0" borderId="13" xfId="0" applyNumberFormat="1" applyBorder="1"/>
    <xf numFmtId="0" fontId="23" fillId="0" borderId="13" xfId="0" applyNumberFormat="1" applyFont="1" applyFill="1" applyBorder="1" applyAlignment="1">
      <alignment horizontal="center"/>
    </xf>
    <xf numFmtId="0" fontId="0" fillId="0" borderId="10" xfId="0" applyNumberFormat="1" applyBorder="1"/>
    <xf numFmtId="0" fontId="23" fillId="0" borderId="10" xfId="0" applyNumberFormat="1" applyFont="1" applyFill="1" applyBorder="1" applyAlignment="1">
      <alignment horizontal="center"/>
    </xf>
    <xf numFmtId="0" fontId="26" fillId="0" borderId="10" xfId="0" applyNumberFormat="1" applyFont="1" applyBorder="1"/>
    <xf numFmtId="0" fontId="45" fillId="26" borderId="0" xfId="0" applyFont="1" applyFill="1" applyBorder="1" applyAlignment="1"/>
    <xf numFmtId="0" fontId="0" fillId="0" borderId="0" xfId="0" applyFill="1" applyBorder="1"/>
    <xf numFmtId="0" fontId="61" fillId="0" borderId="23" xfId="0" applyNumberFormat="1" applyFont="1" applyFill="1" applyBorder="1" applyAlignment="1" applyProtection="1">
      <alignment vertical="center"/>
    </xf>
    <xf numFmtId="0" fontId="22" fillId="0" borderId="24" xfId="0" applyNumberFormat="1" applyFont="1" applyFill="1" applyBorder="1" applyAlignment="1">
      <alignment horizontal="left"/>
    </xf>
    <xf numFmtId="0" fontId="23" fillId="0" borderId="24" xfId="0" applyNumberFormat="1" applyFont="1" applyFill="1" applyBorder="1" applyAlignment="1">
      <alignment horizontal="center"/>
    </xf>
    <xf numFmtId="0" fontId="64" fillId="0" borderId="24" xfId="0" applyNumberFormat="1" applyFont="1" applyFill="1" applyBorder="1" applyAlignment="1">
      <alignment horizontal="center"/>
    </xf>
    <xf numFmtId="165" fontId="64" fillId="0" borderId="24" xfId="0" applyNumberFormat="1" applyFont="1" applyFill="1" applyBorder="1" applyAlignment="1">
      <alignment horizontal="center"/>
    </xf>
    <xf numFmtId="0" fontId="64" fillId="0" borderId="24" xfId="0" applyFont="1" applyFill="1" applyBorder="1" applyAlignment="1">
      <alignment horizontal="center"/>
    </xf>
    <xf numFmtId="0" fontId="23" fillId="0" borderId="25" xfId="0" applyFont="1" applyFill="1" applyBorder="1" applyAlignment="1" applyProtection="1">
      <alignment horizontal="center"/>
    </xf>
    <xf numFmtId="0" fontId="23" fillId="0" borderId="25" xfId="0" applyFont="1" applyFill="1" applyBorder="1" applyAlignment="1">
      <alignment horizontal="center"/>
    </xf>
    <xf numFmtId="14" fontId="23" fillId="0" borderId="25" xfId="0" applyNumberFormat="1" applyFont="1" applyFill="1" applyBorder="1" applyAlignment="1" applyProtection="1">
      <alignment vertical="center"/>
    </xf>
    <xf numFmtId="0" fontId="64" fillId="0" borderId="26" xfId="0" applyFont="1" applyFill="1" applyBorder="1" applyAlignment="1">
      <alignment horizontal="center"/>
    </xf>
    <xf numFmtId="0" fontId="26" fillId="0" borderId="23" xfId="0" applyNumberFormat="1" applyFont="1" applyBorder="1"/>
    <xf numFmtId="0" fontId="23" fillId="0" borderId="23" xfId="0" applyNumberFormat="1" applyFont="1" applyFill="1" applyBorder="1" applyAlignment="1">
      <alignment horizontal="center"/>
    </xf>
    <xf numFmtId="0" fontId="23" fillId="0" borderId="27" xfId="0" applyFont="1" applyFill="1" applyBorder="1" applyAlignment="1">
      <alignment horizontal="center"/>
    </xf>
    <xf numFmtId="44" fontId="27" fillId="22" borderId="23" xfId="59" applyFont="1" applyFill="1" applyBorder="1" applyAlignment="1"/>
    <xf numFmtId="0" fontId="23" fillId="0" borderId="23" xfId="0" applyFont="1" applyFill="1" applyBorder="1" applyAlignment="1">
      <alignment horizontal="center"/>
    </xf>
    <xf numFmtId="49" fontId="72" fillId="20" borderId="28" xfId="0" applyNumberFormat="1" applyFont="1" applyFill="1" applyBorder="1" applyAlignment="1">
      <alignment horizontal="center" vertical="center"/>
    </xf>
    <xf numFmtId="0" fontId="44" fillId="0" borderId="29" xfId="0" applyFont="1" applyFill="1" applyBorder="1"/>
    <xf numFmtId="0" fontId="0" fillId="0" borderId="29" xfId="0" applyBorder="1"/>
    <xf numFmtId="0" fontId="20" fillId="0" borderId="29" xfId="0" applyFont="1" applyFill="1" applyBorder="1"/>
    <xf numFmtId="49" fontId="72" fillId="20" borderId="30" xfId="0" applyNumberFormat="1" applyFont="1" applyFill="1" applyBorder="1" applyAlignment="1">
      <alignment horizontal="center" vertical="center"/>
    </xf>
    <xf numFmtId="0" fontId="20" fillId="0" borderId="31" xfId="0" applyFont="1" applyFill="1" applyBorder="1"/>
    <xf numFmtId="49" fontId="65" fillId="20" borderId="32" xfId="0" applyNumberFormat="1" applyFont="1" applyFill="1" applyBorder="1" applyAlignment="1">
      <alignment horizontal="center" vertical="center"/>
    </xf>
    <xf numFmtId="0" fontId="20" fillId="0" borderId="33" xfId="0" applyFont="1" applyFill="1" applyBorder="1"/>
    <xf numFmtId="44" fontId="23" fillId="0" borderId="23" xfId="0" applyNumberFormat="1" applyFont="1" applyFill="1" applyBorder="1" applyAlignment="1">
      <alignment horizontal="center" vertical="center"/>
    </xf>
    <xf numFmtId="0" fontId="49" fillId="0" borderId="0" xfId="0" applyNumberFormat="1" applyFont="1" applyFill="1" applyBorder="1" applyAlignment="1">
      <alignment horizontal="left" vertical="center"/>
    </xf>
    <xf numFmtId="44" fontId="29" fillId="27" borderId="21" xfId="59" applyFont="1" applyFill="1" applyBorder="1" applyAlignment="1">
      <alignment vertical="center"/>
    </xf>
    <xf numFmtId="167" fontId="69" fillId="24" borderId="21" xfId="44" applyNumberFormat="1" applyFont="1" applyFill="1" applyBorder="1" applyAlignment="1">
      <alignment vertical="center"/>
    </xf>
    <xf numFmtId="44" fontId="29" fillId="27" borderId="17" xfId="59" applyFont="1" applyFill="1" applyBorder="1" applyAlignment="1">
      <alignment vertical="center"/>
    </xf>
    <xf numFmtId="44" fontId="46" fillId="22" borderId="18" xfId="60" applyFont="1" applyFill="1" applyBorder="1" applyAlignment="1">
      <alignment horizontal="center" vertical="center"/>
    </xf>
    <xf numFmtId="0" fontId="70" fillId="25" borderId="17" xfId="38" applyNumberFormat="1" applyFont="1" applyFill="1" applyBorder="1" applyAlignment="1" applyProtection="1">
      <alignment horizontal="center" vertical="center" wrapText="1"/>
      <protection locked="0"/>
    </xf>
    <xf numFmtId="44" fontId="27" fillId="28" borderId="14" xfId="59" applyFont="1" applyFill="1" applyBorder="1" applyAlignment="1">
      <alignment vertical="center"/>
    </xf>
    <xf numFmtId="0" fontId="28" fillId="0" borderId="34" xfId="0" applyNumberFormat="1" applyFont="1" applyFill="1" applyBorder="1" applyAlignment="1">
      <alignment vertical="center"/>
    </xf>
    <xf numFmtId="0" fontId="28" fillId="0" borderId="0" xfId="0" applyNumberFormat="1" applyFont="1" applyFill="1" applyBorder="1" applyAlignment="1">
      <alignment vertical="center"/>
    </xf>
    <xf numFmtId="165" fontId="0" fillId="0" borderId="0" xfId="0" applyNumberFormat="1"/>
    <xf numFmtId="0" fontId="1" fillId="0" borderId="0" xfId="0" applyFont="1"/>
    <xf numFmtId="0" fontId="68" fillId="23" borderId="0" xfId="51" applyFont="1" applyFill="1" applyBorder="1" applyAlignment="1">
      <alignment horizontal="center" vertical="center"/>
    </xf>
    <xf numFmtId="49" fontId="65" fillId="20" borderId="23" xfId="0" applyNumberFormat="1" applyFont="1" applyFill="1" applyBorder="1" applyAlignment="1">
      <alignment horizontal="left" vertical="center"/>
    </xf>
    <xf numFmtId="49" fontId="65" fillId="20" borderId="35" xfId="0" applyNumberFormat="1" applyFont="1" applyFill="1" applyBorder="1" applyAlignment="1">
      <alignment horizontal="left" vertical="center"/>
    </xf>
    <xf numFmtId="0" fontId="28" fillId="0" borderId="0" xfId="0" applyNumberFormat="1" applyFont="1" applyFill="1" applyBorder="1" applyAlignment="1">
      <alignment horizontal="left" vertical="center"/>
    </xf>
    <xf numFmtId="0" fontId="28" fillId="0" borderId="34" xfId="51" applyNumberFormat="1" applyFont="1" applyFill="1" applyBorder="1" applyAlignment="1">
      <alignment horizontal="left" vertical="center"/>
    </xf>
    <xf numFmtId="0" fontId="28" fillId="0" borderId="0" xfId="51" applyNumberFormat="1" applyFont="1" applyFill="1" applyBorder="1" applyAlignment="1">
      <alignment horizontal="left" vertical="center"/>
    </xf>
    <xf numFmtId="49" fontId="65" fillId="20" borderId="36" xfId="0" applyNumberFormat="1" applyFont="1" applyFill="1" applyBorder="1" applyAlignment="1">
      <alignment horizontal="center" vertical="center"/>
    </xf>
    <xf numFmtId="49" fontId="65" fillId="20" borderId="37" xfId="0" applyNumberFormat="1" applyFont="1" applyFill="1" applyBorder="1" applyAlignment="1">
      <alignment horizontal="center" vertical="center"/>
    </xf>
    <xf numFmtId="49" fontId="65" fillId="20" borderId="38" xfId="0" applyNumberFormat="1" applyFont="1" applyFill="1" applyBorder="1" applyAlignment="1">
      <alignment horizontal="center" vertical="center"/>
    </xf>
    <xf numFmtId="164" fontId="23" fillId="25" borderId="0" xfId="0" applyNumberFormat="1" applyFont="1" applyFill="1" applyBorder="1" applyAlignment="1" applyProtection="1">
      <alignment horizontal="center"/>
      <protection locked="0"/>
    </xf>
    <xf numFmtId="0" fontId="26" fillId="0" borderId="0" xfId="0" applyFont="1" applyFill="1" applyBorder="1" applyAlignment="1">
      <alignment horizontal="left"/>
    </xf>
    <xf numFmtId="0" fontId="28" fillId="0" borderId="0" xfId="0" applyFont="1" applyBorder="1" applyAlignment="1">
      <alignment horizontal="center" vertical="center" wrapText="1"/>
    </xf>
    <xf numFmtId="0" fontId="49" fillId="22" borderId="39" xfId="59" applyNumberFormat="1" applyFont="1" applyFill="1" applyBorder="1" applyAlignment="1">
      <alignment horizontal="left" vertical="center"/>
    </xf>
    <xf numFmtId="0" fontId="49" fillId="22" borderId="13" xfId="59" applyNumberFormat="1" applyFont="1" applyFill="1" applyBorder="1" applyAlignment="1">
      <alignment horizontal="left" vertical="center"/>
    </xf>
    <xf numFmtId="0" fontId="28" fillId="0" borderId="0" xfId="0" applyNumberFormat="1" applyFont="1" applyFill="1" applyBorder="1" applyAlignment="1">
      <alignment horizontal="left" vertical="center" wrapText="1"/>
    </xf>
    <xf numFmtId="0" fontId="28" fillId="0" borderId="34" xfId="0" applyNumberFormat="1" applyFont="1" applyFill="1" applyBorder="1" applyAlignment="1">
      <alignment horizontal="left" vertical="center"/>
    </xf>
    <xf numFmtId="0" fontId="0" fillId="0" borderId="0" xfId="0" applyAlignment="1">
      <alignment horizontal="center"/>
    </xf>
    <xf numFmtId="0" fontId="24" fillId="29" borderId="0" xfId="0" applyFont="1" applyFill="1" applyAlignment="1">
      <alignment horizontal="center" vertical="center" wrapText="1"/>
    </xf>
    <xf numFmtId="0" fontId="43" fillId="23" borderId="0" xfId="0" applyFont="1" applyFill="1" applyBorder="1" applyAlignment="1">
      <alignment horizontal="center" vertical="center"/>
    </xf>
    <xf numFmtId="0" fontId="68" fillId="23" borderId="0" xfId="0" applyFont="1" applyFill="1" applyBorder="1" applyAlignment="1">
      <alignment horizontal="center" vertical="center"/>
    </xf>
    <xf numFmtId="0" fontId="30" fillId="29" borderId="0" xfId="0" applyFont="1" applyFill="1" applyAlignment="1">
      <alignment horizontal="center" vertical="center"/>
    </xf>
    <xf numFmtId="0" fontId="27" fillId="22" borderId="10" xfId="59" applyNumberFormat="1" applyFont="1" applyFill="1" applyBorder="1" applyAlignment="1">
      <alignment horizontal="left" vertical="center"/>
    </xf>
    <xf numFmtId="0" fontId="63" fillId="21" borderId="22" xfId="0" applyFont="1" applyFill="1" applyBorder="1" applyAlignment="1">
      <alignment horizontal="center" vertical="center" wrapText="1"/>
    </xf>
    <xf numFmtId="0" fontId="63" fillId="21" borderId="0" xfId="0" applyFont="1" applyFill="1" applyBorder="1" applyAlignment="1">
      <alignment horizontal="center" vertical="center" wrapText="1"/>
    </xf>
    <xf numFmtId="0" fontId="63" fillId="21" borderId="15" xfId="0" applyFont="1" applyFill="1" applyBorder="1" applyAlignment="1">
      <alignment horizontal="center" vertical="center" wrapText="1"/>
    </xf>
    <xf numFmtId="0" fontId="49" fillId="22" borderId="10" xfId="59" applyNumberFormat="1" applyFont="1" applyFill="1" applyBorder="1" applyAlignment="1">
      <alignment horizontal="left" vertical="center"/>
    </xf>
    <xf numFmtId="0" fontId="46" fillId="22" borderId="23" xfId="59" applyNumberFormat="1" applyFont="1" applyFill="1" applyBorder="1" applyAlignment="1">
      <alignment horizontal="left" vertical="center"/>
    </xf>
    <xf numFmtId="0" fontId="46" fillId="22" borderId="23" xfId="59" applyNumberFormat="1" applyFont="1" applyFill="1" applyBorder="1" applyAlignment="1">
      <alignment horizontal="left" vertical="center" wrapText="1"/>
    </xf>
    <xf numFmtId="0" fontId="46" fillId="27" borderId="10" xfId="59" applyNumberFormat="1" applyFont="1" applyFill="1" applyBorder="1" applyAlignment="1">
      <alignment horizontal="left" vertical="center" wrapText="1"/>
    </xf>
    <xf numFmtId="0" fontId="46" fillId="27" borderId="10" xfId="59" applyNumberFormat="1" applyFont="1" applyFill="1" applyBorder="1" applyAlignment="1">
      <alignment horizontal="left" vertical="center"/>
    </xf>
  </cellXfs>
  <cellStyles count="64">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cellStyle name="Euro 2" xfId="31"/>
    <cellStyle name="Euro 3" xfId="32"/>
    <cellStyle name="Euro 3 2" xfId="33"/>
    <cellStyle name="Euro 4" xfId="34"/>
    <cellStyle name="Euro 4 2" xfId="35"/>
    <cellStyle name="Gut" xfId="36" builtinId="26" customBuiltin="1"/>
    <cellStyle name="Komma" xfId="37" builtinId="3"/>
    <cellStyle name="Komma 2" xfId="38"/>
    <cellStyle name="Neutral" xfId="39" builtinId="28" customBuiltin="1"/>
    <cellStyle name="Notiz" xfId="40" builtinId="10" customBuiltin="1"/>
    <cellStyle name="Notiz 2" xfId="41"/>
    <cellStyle name="Notiz 3" xfId="42"/>
    <cellStyle name="Notiz 3 2" xfId="43"/>
    <cellStyle name="Prozent" xfId="44" builtinId="5"/>
    <cellStyle name="Prozent 2" xfId="45"/>
    <cellStyle name="Prozent 3" xfId="46"/>
    <cellStyle name="Prozent 3 2" xfId="47"/>
    <cellStyle name="Prozent 4" xfId="48"/>
    <cellStyle name="Prozent 4 2" xfId="49"/>
    <cellStyle name="Schlecht" xfId="50" builtinId="27" customBuiltin="1"/>
    <cellStyle name="Standard" xfId="0" builtinId="0"/>
    <cellStyle name="Standard 2" xfId="51"/>
    <cellStyle name="Standard 3" xfId="52"/>
    <cellStyle name="Überschrift" xfId="53" builtinId="15" customBuiltin="1"/>
    <cellStyle name="Überschrift 1" xfId="54" builtinId="16" customBuiltin="1"/>
    <cellStyle name="Überschrift 2" xfId="55" builtinId="17" customBuiltin="1"/>
    <cellStyle name="Überschrift 3" xfId="56" builtinId="18" customBuiltin="1"/>
    <cellStyle name="Überschrift 4" xfId="57" builtinId="19" customBuiltin="1"/>
    <cellStyle name="Verknüpfte Zelle" xfId="58" builtinId="24" customBuiltin="1"/>
    <cellStyle name="Währung" xfId="59" builtinId="4"/>
    <cellStyle name="Währung 2" xfId="60"/>
    <cellStyle name="Währung 3" xfId="61"/>
    <cellStyle name="Warnender Text" xfId="62" builtinId="11" customBuiltin="1"/>
    <cellStyle name="Zelle überprüfen" xfId="63" builtinId="23" customBuiltin="1"/>
  </cellStyles>
  <dxfs count="1">
    <dxf>
      <fill>
        <patternFill patternType="solid">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6B6A6A"/>
      <rgbColor rgb="00C3C3C3"/>
      <rgbColor rgb="00FFFFFF"/>
      <rgbColor rgb="00FEFFFE"/>
      <rgbColor rgb="00C0C0C0"/>
      <rgbColor rgb="00000000"/>
      <rgbColor rgb="00DCDCDC"/>
      <rgbColor rgb="00F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76200</xdr:rowOff>
    </xdr:from>
    <xdr:to>
      <xdr:col>9</xdr:col>
      <xdr:colOff>371475</xdr:colOff>
      <xdr:row>7</xdr:row>
      <xdr:rowOff>152400</xdr:rowOff>
    </xdr:to>
    <xdr:pic>
      <xdr:nvPicPr>
        <xdr:cNvPr id="33909" name="Bild 1" descr="Beschreibung: cid:image001.jpg@01CCD0F7.08F5AE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0525" y="857250"/>
          <a:ext cx="3562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72381">
            <a:alpha val="95000"/>
          </a:srgbClr>
        </a:solidFill>
        <a:ln>
          <a:noFill/>
        </a:ln>
        <a:effectLst>
          <a:outerShdw dist="35921" dir="2700000" algn="ctr" rotWithShape="0">
            <a:srgbClr val="572381">
              <a:alpha val="50000"/>
            </a:srgbClr>
          </a:outerShdw>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72381">
            <a:alpha val="95000"/>
          </a:srgbClr>
        </a:solidFill>
        <a:ln>
          <a:noFill/>
        </a:ln>
        <a:effectLst>
          <a:outerShdw dist="35921" dir="2700000" algn="ctr" rotWithShape="0">
            <a:srgbClr val="572381">
              <a:alpha val="50000"/>
            </a:srgbClr>
          </a:outerShdw>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P89"/>
  <sheetViews>
    <sheetView tabSelected="1" zoomScale="80" zoomScaleNormal="80" workbookViewId="0">
      <pane ySplit="1" topLeftCell="A2" activePane="bottomLeft" state="frozen"/>
      <selection pane="bottomLeft" activeCell="I18" sqref="I18"/>
    </sheetView>
  </sheetViews>
  <sheetFormatPr baseColWidth="10" defaultRowHeight="12.5" x14ac:dyDescent="0.25"/>
  <cols>
    <col min="1" max="1" width="0.81640625" customWidth="1"/>
    <col min="2" max="2" width="6" customWidth="1"/>
    <col min="3" max="3" width="51.7265625" customWidth="1"/>
    <col min="4" max="4" width="42.453125" customWidth="1"/>
    <col min="5" max="5" width="0.81640625" customWidth="1"/>
    <col min="6" max="6" width="15" customWidth="1"/>
    <col min="7" max="7" width="19.81640625" customWidth="1"/>
    <col min="8" max="8" width="11.453125" customWidth="1"/>
    <col min="9" max="9" width="19.81640625" customWidth="1"/>
    <col min="10" max="10" width="10.81640625" customWidth="1"/>
    <col min="11" max="11" width="6.7265625" customWidth="1"/>
    <col min="12" max="12" width="55" hidden="1" customWidth="1"/>
  </cols>
  <sheetData>
    <row r="1" spans="1:12" ht="48.75" customHeight="1" x14ac:dyDescent="0.25">
      <c r="A1" s="120" t="s">
        <v>52</v>
      </c>
      <c r="B1" s="120"/>
      <c r="C1" s="120"/>
      <c r="D1" s="120"/>
      <c r="E1" s="120"/>
      <c r="F1" s="120"/>
      <c r="G1" s="117" t="s">
        <v>77</v>
      </c>
      <c r="H1" s="117"/>
      <c r="I1" s="117"/>
      <c r="J1" s="117"/>
      <c r="K1" s="117"/>
    </row>
    <row r="2" spans="1:12" ht="12.75" customHeight="1" x14ac:dyDescent="0.55000000000000004">
      <c r="A2" s="116"/>
      <c r="B2" s="15"/>
      <c r="C2" s="14"/>
      <c r="D2" s="14"/>
      <c r="E2" s="14"/>
      <c r="F2" s="111"/>
      <c r="G2" s="111"/>
      <c r="H2" s="111"/>
      <c r="I2" s="111"/>
      <c r="J2" s="111"/>
      <c r="K2" s="111"/>
      <c r="L2" s="14"/>
    </row>
    <row r="3" spans="1:12" ht="12.75" customHeight="1" x14ac:dyDescent="0.25">
      <c r="A3" s="116"/>
      <c r="B3" s="118" t="s">
        <v>4</v>
      </c>
      <c r="C3" s="119"/>
      <c r="D3" s="119"/>
      <c r="E3" s="14"/>
      <c r="F3" s="111"/>
      <c r="G3" s="111"/>
      <c r="H3" s="111"/>
      <c r="I3" s="111"/>
      <c r="J3" s="111"/>
      <c r="K3" s="111"/>
      <c r="L3" s="14"/>
    </row>
    <row r="4" spans="1:12" ht="12.75" customHeight="1" x14ac:dyDescent="0.25">
      <c r="A4" s="116"/>
      <c r="B4" s="119"/>
      <c r="C4" s="119"/>
      <c r="D4" s="119"/>
      <c r="E4" s="14"/>
      <c r="F4" s="111"/>
      <c r="G4" s="111"/>
      <c r="H4" s="111"/>
      <c r="I4" s="111"/>
      <c r="J4" s="111"/>
      <c r="K4" s="111"/>
      <c r="L4" s="14"/>
    </row>
    <row r="5" spans="1:12" ht="12.75" customHeight="1" x14ac:dyDescent="0.55000000000000004">
      <c r="A5" s="116"/>
      <c r="B5" s="15"/>
      <c r="C5" s="14"/>
      <c r="D5" s="14"/>
      <c r="E5" s="14"/>
      <c r="F5" s="111"/>
      <c r="G5" s="111"/>
      <c r="H5" s="111"/>
      <c r="I5" s="111"/>
      <c r="J5" s="111"/>
      <c r="K5" s="111"/>
      <c r="L5" s="14"/>
    </row>
    <row r="6" spans="1:12" ht="12.75" customHeight="1" x14ac:dyDescent="0.55000000000000004">
      <c r="A6" s="116"/>
      <c r="B6" s="15"/>
      <c r="E6" s="14"/>
      <c r="F6" s="111"/>
      <c r="G6" s="111"/>
      <c r="H6" s="111"/>
      <c r="I6" s="111"/>
      <c r="J6" s="111"/>
      <c r="K6" s="111"/>
      <c r="L6" s="14"/>
    </row>
    <row r="7" spans="1:12" ht="12.75" customHeight="1" x14ac:dyDescent="0.55000000000000004">
      <c r="A7" s="116"/>
      <c r="B7" s="15"/>
      <c r="C7" s="110" t="s">
        <v>59</v>
      </c>
      <c r="D7" s="109"/>
      <c r="E7" s="14"/>
      <c r="F7" s="111"/>
      <c r="G7" s="111"/>
      <c r="H7" s="111"/>
      <c r="I7" s="111"/>
      <c r="J7" s="111"/>
      <c r="K7" s="111"/>
      <c r="L7" s="14"/>
    </row>
    <row r="8" spans="1:12" ht="12.75" customHeight="1" x14ac:dyDescent="0.55000000000000004">
      <c r="A8" s="116"/>
      <c r="B8" s="15"/>
      <c r="C8" s="110"/>
      <c r="D8" s="109"/>
      <c r="E8" s="14"/>
      <c r="F8" s="111"/>
      <c r="G8" s="111"/>
      <c r="H8" s="111"/>
      <c r="I8" s="111"/>
      <c r="J8" s="111"/>
      <c r="K8" s="111"/>
      <c r="L8" s="14"/>
    </row>
    <row r="9" spans="1:12" ht="12.75" customHeight="1" x14ac:dyDescent="0.55000000000000004">
      <c r="A9" s="116"/>
      <c r="B9" s="15"/>
      <c r="C9" s="14"/>
      <c r="D9" s="14"/>
      <c r="E9" s="14"/>
      <c r="F9" s="111"/>
      <c r="G9" s="111"/>
      <c r="H9" s="111"/>
      <c r="I9" s="111"/>
      <c r="J9" s="111"/>
      <c r="K9" s="111"/>
      <c r="L9" s="14"/>
    </row>
    <row r="10" spans="1:12" ht="12.75" customHeight="1" x14ac:dyDescent="0.55000000000000004">
      <c r="A10" s="116"/>
      <c r="B10" s="15"/>
      <c r="C10" s="110" t="s">
        <v>21</v>
      </c>
      <c r="D10" s="109"/>
      <c r="E10" s="109"/>
      <c r="F10" s="109"/>
      <c r="G10" s="109"/>
      <c r="H10" s="109"/>
      <c r="I10" s="109"/>
      <c r="J10" s="109"/>
      <c r="K10" s="14"/>
      <c r="L10" s="14"/>
    </row>
    <row r="11" spans="1:12" ht="12.75" customHeight="1" x14ac:dyDescent="0.55000000000000004">
      <c r="A11" s="116"/>
      <c r="B11" s="15"/>
      <c r="C11" s="110"/>
      <c r="D11" s="109"/>
      <c r="E11" s="109"/>
      <c r="F11" s="109"/>
      <c r="G11" s="109"/>
      <c r="H11" s="109"/>
      <c r="I11" s="109"/>
      <c r="J11" s="109"/>
      <c r="K11" s="14"/>
      <c r="L11" s="14"/>
    </row>
    <row r="12" spans="1:12" ht="12.75" customHeight="1" x14ac:dyDescent="0.55000000000000004">
      <c r="A12" s="116"/>
      <c r="B12" s="15"/>
      <c r="C12" s="26"/>
      <c r="D12" s="14"/>
      <c r="E12" s="14"/>
      <c r="F12" s="19"/>
      <c r="G12" s="19"/>
      <c r="H12" s="19"/>
      <c r="I12" s="19"/>
      <c r="J12" s="19"/>
      <c r="K12" s="19"/>
      <c r="L12" s="19"/>
    </row>
    <row r="13" spans="1:12" s="3" customFormat="1" ht="12.75" customHeight="1" x14ac:dyDescent="0.55000000000000004">
      <c r="B13" s="15"/>
      <c r="C13" s="110" t="s">
        <v>22</v>
      </c>
      <c r="D13" s="109"/>
      <c r="E13" s="109"/>
      <c r="F13" s="109"/>
      <c r="G13" s="109"/>
      <c r="H13" s="109"/>
      <c r="I13" s="109"/>
      <c r="J13" s="109"/>
    </row>
    <row r="14" spans="1:12" ht="12.75" customHeight="1" x14ac:dyDescent="0.25">
      <c r="C14" s="110"/>
      <c r="D14" s="109"/>
      <c r="E14" s="109"/>
      <c r="F14" s="109"/>
      <c r="G14" s="109"/>
      <c r="H14" s="109"/>
      <c r="I14" s="109"/>
      <c r="J14" s="109"/>
    </row>
    <row r="16" spans="1:12" s="3" customFormat="1" ht="44.25" customHeight="1" x14ac:dyDescent="0.45">
      <c r="B16" s="16" t="s">
        <v>9</v>
      </c>
      <c r="C16" s="122" t="s">
        <v>10</v>
      </c>
      <c r="D16" s="123"/>
      <c r="E16" s="124"/>
      <c r="F16" s="16" t="s">
        <v>8</v>
      </c>
      <c r="G16" s="16" t="s">
        <v>16</v>
      </c>
      <c r="H16" s="34" t="s">
        <v>49</v>
      </c>
      <c r="I16" s="16" t="s">
        <v>7</v>
      </c>
      <c r="J16" s="34" t="s">
        <v>49</v>
      </c>
      <c r="L16" s="25"/>
    </row>
    <row r="17" spans="1:12" s="3" customFormat="1" ht="4.5" customHeight="1" x14ac:dyDescent="0.55000000000000004">
      <c r="B17" s="5"/>
      <c r="C17" s="6"/>
      <c r="D17" s="6"/>
      <c r="E17" s="11"/>
      <c r="F17" s="11"/>
      <c r="G17" s="11"/>
      <c r="H17" s="11"/>
      <c r="I17" s="13"/>
      <c r="J17" s="13"/>
    </row>
    <row r="18" spans="1:12" s="3" customFormat="1" ht="21.75" customHeight="1" x14ac:dyDescent="0.55000000000000004">
      <c r="B18" s="5"/>
      <c r="C18" s="6"/>
      <c r="D18" s="6"/>
      <c r="E18" s="11"/>
      <c r="F18" s="11"/>
      <c r="G18" s="42">
        <v>2023</v>
      </c>
      <c r="H18" s="13"/>
      <c r="I18" s="43">
        <v>2024</v>
      </c>
      <c r="J18" s="13"/>
      <c r="K18" s="25"/>
    </row>
    <row r="19" spans="1:12" s="3" customFormat="1" ht="4.5" customHeight="1" x14ac:dyDescent="0.55000000000000004">
      <c r="B19" s="5"/>
      <c r="C19" s="6"/>
      <c r="D19" s="6"/>
      <c r="E19" s="11"/>
      <c r="F19" s="11"/>
      <c r="G19" s="11"/>
      <c r="H19" s="13"/>
      <c r="I19" s="13"/>
      <c r="J19" s="13"/>
    </row>
    <row r="20" spans="1:12" ht="21.75" customHeight="1" x14ac:dyDescent="0.25">
      <c r="A20" s="8"/>
      <c r="B20" s="9" t="s">
        <v>2</v>
      </c>
      <c r="C20" s="50" t="s">
        <v>5</v>
      </c>
      <c r="D20" s="51"/>
      <c r="E20" s="52"/>
      <c r="F20" s="52"/>
      <c r="G20" s="42" t="s">
        <v>23</v>
      </c>
      <c r="H20" s="13"/>
      <c r="I20" s="43" t="s">
        <v>23</v>
      </c>
      <c r="J20" s="13"/>
      <c r="K20" s="35" t="s">
        <v>40</v>
      </c>
    </row>
    <row r="21" spans="1:12" s="3" customFormat="1" ht="4.5" customHeight="1" x14ac:dyDescent="0.55000000000000004">
      <c r="B21" s="5"/>
      <c r="C21" s="53"/>
      <c r="D21" s="53"/>
      <c r="E21" s="52"/>
      <c r="F21" s="52"/>
      <c r="G21" s="11"/>
      <c r="H21" s="13"/>
      <c r="I21" s="13"/>
      <c r="J21" s="13"/>
    </row>
    <row r="22" spans="1:12" ht="16.5" x14ac:dyDescent="0.25">
      <c r="C22" s="89" t="s">
        <v>6</v>
      </c>
      <c r="D22" s="51"/>
      <c r="E22" s="51"/>
      <c r="F22" s="54"/>
    </row>
    <row r="23" spans="1:12" ht="4.5" customHeight="1" thickBot="1" x14ac:dyDescent="0.3">
      <c r="C23" s="51"/>
      <c r="D23" s="51"/>
      <c r="E23" s="51"/>
      <c r="F23" s="51"/>
      <c r="G23" s="1"/>
      <c r="I23" s="1"/>
    </row>
    <row r="24" spans="1:12" ht="21.75" customHeight="1" thickTop="1" thickBot="1" x14ac:dyDescent="0.35">
      <c r="A24" s="8"/>
      <c r="B24" s="20" t="s">
        <v>12</v>
      </c>
      <c r="C24" s="115" t="s">
        <v>35</v>
      </c>
      <c r="D24" s="103"/>
      <c r="E24" s="52"/>
      <c r="F24" s="44">
        <v>4235</v>
      </c>
      <c r="G24" s="45"/>
      <c r="H24" s="37" t="e">
        <f>G24/$G$48</f>
        <v>#DIV/0!</v>
      </c>
      <c r="I24" s="45"/>
      <c r="J24" s="36" t="e">
        <f>I24/$I$48</f>
        <v>#DIV/0!</v>
      </c>
      <c r="L24" s="8"/>
    </row>
    <row r="25" spans="1:12" s="3" customFormat="1" ht="2.25" customHeight="1" thickTop="1" thickBot="1" x14ac:dyDescent="0.65">
      <c r="B25" s="21"/>
      <c r="C25" s="53"/>
      <c r="D25" s="53"/>
      <c r="E25" s="56"/>
      <c r="F25" s="57"/>
      <c r="G25" s="17"/>
      <c r="H25" s="18"/>
      <c r="I25" s="17"/>
      <c r="J25" s="18"/>
    </row>
    <row r="26" spans="1:12" ht="21.75" customHeight="1" thickTop="1" thickBot="1" x14ac:dyDescent="0.35">
      <c r="A26" s="8"/>
      <c r="B26" s="20" t="s">
        <v>13</v>
      </c>
      <c r="C26" s="115" t="s">
        <v>28</v>
      </c>
      <c r="D26" s="103"/>
      <c r="E26" s="52"/>
      <c r="F26" s="44">
        <v>4236</v>
      </c>
      <c r="G26" s="45"/>
      <c r="H26" s="37" t="e">
        <f>G26/$G$48</f>
        <v>#DIV/0!</v>
      </c>
      <c r="I26" s="45"/>
      <c r="J26" s="36" t="e">
        <f>I26/$I$48</f>
        <v>#DIV/0!</v>
      </c>
      <c r="L26" s="8"/>
    </row>
    <row r="27" spans="1:12" s="3" customFormat="1" ht="2.25" customHeight="1" thickTop="1" thickBot="1" x14ac:dyDescent="0.65">
      <c r="B27" s="21"/>
      <c r="C27" s="53"/>
      <c r="D27" s="53"/>
      <c r="E27" s="56"/>
      <c r="F27" s="57"/>
      <c r="G27" s="17"/>
      <c r="H27" s="18"/>
      <c r="I27" s="17"/>
      <c r="J27" s="18"/>
    </row>
    <row r="28" spans="1:12" ht="21.75" customHeight="1" thickTop="1" x14ac:dyDescent="0.25">
      <c r="A28" s="8"/>
      <c r="B28" s="106" t="s">
        <v>14</v>
      </c>
      <c r="C28" s="103" t="s">
        <v>39</v>
      </c>
      <c r="D28" s="103"/>
      <c r="E28" s="52"/>
      <c r="F28" s="51"/>
      <c r="G28" s="46">
        <v>0.14000000000000001</v>
      </c>
      <c r="H28" s="8"/>
      <c r="I28" s="46">
        <v>0.14000000000000001</v>
      </c>
      <c r="J28" s="8"/>
      <c r="K28" s="35" t="s">
        <v>40</v>
      </c>
      <c r="L28" s="8"/>
    </row>
    <row r="29" spans="1:12" s="3" customFormat="1" ht="2.25" customHeight="1" thickBot="1" x14ac:dyDescent="0.55000000000000004">
      <c r="B29" s="107"/>
      <c r="C29" s="53"/>
      <c r="D29" s="53"/>
      <c r="E29" s="56"/>
      <c r="F29" s="57"/>
      <c r="G29" s="17"/>
      <c r="H29" s="18"/>
      <c r="I29" s="17"/>
      <c r="J29" s="18"/>
    </row>
    <row r="30" spans="1:12" ht="21.75" customHeight="1" thickBot="1" x14ac:dyDescent="0.35">
      <c r="A30" s="8"/>
      <c r="B30" s="108"/>
      <c r="C30" s="103" t="s">
        <v>78</v>
      </c>
      <c r="D30" s="103"/>
      <c r="E30" s="52"/>
      <c r="F30" s="47" t="s">
        <v>79</v>
      </c>
      <c r="G30" s="93">
        <f>G26*G28</f>
        <v>0</v>
      </c>
      <c r="H30" s="37" t="e">
        <f>G30/$G$48</f>
        <v>#DIV/0!</v>
      </c>
      <c r="I30" s="93">
        <f>I26*I28</f>
        <v>0</v>
      </c>
      <c r="J30" s="36" t="e">
        <f>I30/$I$48</f>
        <v>#DIV/0!</v>
      </c>
      <c r="L30" s="8"/>
    </row>
    <row r="31" spans="1:12" s="3" customFormat="1" ht="2.25" customHeight="1" thickTop="1" thickBot="1" x14ac:dyDescent="0.65">
      <c r="B31" s="21"/>
      <c r="C31" s="53"/>
      <c r="D31" s="53"/>
      <c r="E31" s="56"/>
      <c r="F31" s="56"/>
      <c r="G31" s="38"/>
      <c r="H31" s="38"/>
      <c r="I31" s="38"/>
      <c r="J31" s="4"/>
    </row>
    <row r="32" spans="1:12" ht="23.5" thickTop="1" thickBot="1" x14ac:dyDescent="0.5">
      <c r="B32" s="20" t="s">
        <v>15</v>
      </c>
      <c r="C32" s="112" t="s">
        <v>80</v>
      </c>
      <c r="D32" s="113"/>
      <c r="E32" s="58"/>
      <c r="F32" s="59"/>
      <c r="G32" s="24">
        <f>SUM(G24,IF($G$20="Frischkost",G26,0),G30)</f>
        <v>0</v>
      </c>
      <c r="H32" s="37" t="e">
        <f>G32/$G$48</f>
        <v>#DIV/0!</v>
      </c>
      <c r="I32" s="24">
        <f>SUM(I24,IF($I$20="Frischkost",I26,0),I30)</f>
        <v>0</v>
      </c>
      <c r="J32" s="36" t="e">
        <f>I32/$I$48</f>
        <v>#DIV/0!</v>
      </c>
    </row>
    <row r="33" spans="1:16" s="3" customFormat="1" ht="4.5" customHeight="1" thickTop="1" x14ac:dyDescent="0.6">
      <c r="B33" s="21"/>
      <c r="C33" s="53"/>
      <c r="D33" s="53"/>
      <c r="E33" s="56"/>
      <c r="F33" s="56"/>
      <c r="G33" s="4"/>
      <c r="H33" s="4"/>
      <c r="I33" s="4"/>
      <c r="J33" s="4"/>
    </row>
    <row r="34" spans="1:16" ht="16.5" x14ac:dyDescent="0.3">
      <c r="B34" s="22"/>
      <c r="C34" s="89" t="s">
        <v>30</v>
      </c>
      <c r="D34" s="51"/>
      <c r="E34" s="51"/>
      <c r="F34" s="51"/>
      <c r="N34" s="99"/>
      <c r="P34" s="98"/>
    </row>
    <row r="35" spans="1:16" ht="4.5" customHeight="1" thickBot="1" x14ac:dyDescent="0.35">
      <c r="B35" s="22"/>
      <c r="C35" s="51"/>
      <c r="D35" s="51"/>
      <c r="E35" s="51"/>
      <c r="F35" s="51"/>
    </row>
    <row r="36" spans="1:16" ht="21.75" customHeight="1" thickTop="1" thickBot="1" x14ac:dyDescent="0.35">
      <c r="A36" s="8"/>
      <c r="B36" s="20" t="s">
        <v>36</v>
      </c>
      <c r="C36" s="115" t="s">
        <v>81</v>
      </c>
      <c r="D36" s="103"/>
      <c r="E36" s="52"/>
      <c r="F36" s="47">
        <v>6681</v>
      </c>
      <c r="G36" s="45"/>
      <c r="H36" s="37" t="e">
        <f>G36/$G$48</f>
        <v>#DIV/0!</v>
      </c>
      <c r="I36" s="45"/>
      <c r="J36" s="36" t="e">
        <f>I36/$I$48</f>
        <v>#DIV/0!</v>
      </c>
      <c r="N36" s="98"/>
    </row>
    <row r="37" spans="1:16" s="3" customFormat="1" ht="2.25" customHeight="1" thickTop="1" thickBot="1" x14ac:dyDescent="0.65">
      <c r="B37" s="21"/>
      <c r="C37" s="53"/>
      <c r="D37" s="53"/>
      <c r="E37" s="56"/>
      <c r="F37" s="57"/>
      <c r="G37" s="17"/>
      <c r="H37" s="18"/>
      <c r="I37" s="17"/>
      <c r="J37" s="18"/>
      <c r="K37"/>
    </row>
    <row r="38" spans="1:16" ht="21.75" customHeight="1" thickTop="1" thickBot="1" x14ac:dyDescent="0.35">
      <c r="A38" s="8"/>
      <c r="B38" s="20" t="s">
        <v>31</v>
      </c>
      <c r="C38" s="115" t="s">
        <v>57</v>
      </c>
      <c r="D38" s="103"/>
      <c r="E38" s="52"/>
      <c r="F38" s="47">
        <v>6682</v>
      </c>
      <c r="G38" s="45"/>
      <c r="H38" s="37" t="e">
        <f>G38/$G$48</f>
        <v>#DIV/0!</v>
      </c>
      <c r="I38" s="45"/>
      <c r="J38" s="36" t="e">
        <f>I38/$I$48</f>
        <v>#DIV/0!</v>
      </c>
      <c r="K38" s="35" t="s">
        <v>40</v>
      </c>
    </row>
    <row r="39" spans="1:16" s="3" customFormat="1" ht="2.25" customHeight="1" thickTop="1" thickBot="1" x14ac:dyDescent="0.65">
      <c r="B39" s="21"/>
      <c r="C39" s="53"/>
      <c r="D39" s="53"/>
      <c r="E39" s="56"/>
      <c r="F39" s="57"/>
      <c r="G39" s="17"/>
      <c r="H39" s="18"/>
      <c r="I39" s="17"/>
      <c r="J39" s="18"/>
      <c r="K39"/>
    </row>
    <row r="40" spans="1:16" ht="21.75" customHeight="1" thickTop="1" thickBot="1" x14ac:dyDescent="0.35">
      <c r="A40" s="8"/>
      <c r="B40" s="20" t="s">
        <v>37</v>
      </c>
      <c r="C40" s="115" t="s">
        <v>58</v>
      </c>
      <c r="D40" s="103"/>
      <c r="E40" s="52"/>
      <c r="F40" s="47">
        <v>6683</v>
      </c>
      <c r="G40" s="45"/>
      <c r="H40" s="37" t="e">
        <f>G40/$G$48</f>
        <v>#DIV/0!</v>
      </c>
      <c r="I40" s="45"/>
      <c r="J40" s="36" t="e">
        <f>I40/$I$48</f>
        <v>#DIV/0!</v>
      </c>
      <c r="K40" s="35" t="s">
        <v>40</v>
      </c>
    </row>
    <row r="41" spans="1:16" s="3" customFormat="1" ht="2.25" customHeight="1" thickTop="1" thickBot="1" x14ac:dyDescent="0.65">
      <c r="B41" s="21"/>
      <c r="C41" s="53"/>
      <c r="D41" s="53"/>
      <c r="E41" s="56"/>
      <c r="F41" s="57"/>
      <c r="G41" s="17"/>
      <c r="H41" s="18"/>
      <c r="I41" s="17"/>
      <c r="J41" s="18"/>
    </row>
    <row r="42" spans="1:16" ht="21.75" customHeight="1" thickTop="1" x14ac:dyDescent="0.3">
      <c r="A42" s="8"/>
      <c r="B42" s="106" t="s">
        <v>54</v>
      </c>
      <c r="C42" s="114" t="s">
        <v>55</v>
      </c>
      <c r="D42" s="103"/>
      <c r="E42" s="52"/>
      <c r="F42" s="51"/>
      <c r="G42" s="46">
        <v>0.04</v>
      </c>
      <c r="H42" s="8"/>
      <c r="I42" s="46">
        <v>0.04</v>
      </c>
      <c r="J42" s="8"/>
      <c r="K42" s="35" t="s">
        <v>40</v>
      </c>
      <c r="L42" s="63" t="s">
        <v>60</v>
      </c>
    </row>
    <row r="43" spans="1:16" s="3" customFormat="1" ht="2.25" customHeight="1" thickBot="1" x14ac:dyDescent="0.55000000000000004">
      <c r="B43" s="107"/>
      <c r="C43" s="53"/>
      <c r="D43" s="53"/>
      <c r="E43" s="56"/>
      <c r="F43" s="57"/>
      <c r="G43" s="17"/>
      <c r="H43" s="18"/>
      <c r="I43" s="17"/>
      <c r="J43" s="18"/>
    </row>
    <row r="44" spans="1:16" ht="21.75" customHeight="1" thickBot="1" x14ac:dyDescent="0.35">
      <c r="A44" s="8"/>
      <c r="B44" s="108"/>
      <c r="C44" s="114" t="s">
        <v>56</v>
      </c>
      <c r="D44" s="103"/>
      <c r="E44" s="52"/>
      <c r="F44" s="47"/>
      <c r="G44" s="28">
        <f>SUM(G24,G26,G36)*G42</f>
        <v>0</v>
      </c>
      <c r="H44" s="37" t="e">
        <f>G44/$G$48</f>
        <v>#DIV/0!</v>
      </c>
      <c r="I44" s="28">
        <f>SUM(I24,I26,I36)*I42</f>
        <v>0</v>
      </c>
      <c r="J44" s="36" t="e">
        <f>I44/$I$48</f>
        <v>#DIV/0!</v>
      </c>
    </row>
    <row r="45" spans="1:16" s="3" customFormat="1" ht="2.25" customHeight="1" thickTop="1" thickBot="1" x14ac:dyDescent="0.6">
      <c r="B45" s="5"/>
      <c r="C45" s="53"/>
      <c r="D45" s="53"/>
      <c r="E45" s="56"/>
      <c r="F45" s="56"/>
      <c r="G45" s="38"/>
      <c r="H45" s="38"/>
      <c r="I45" s="38"/>
      <c r="J45" s="4"/>
    </row>
    <row r="46" spans="1:16" ht="22.5" x14ac:dyDescent="0.45">
      <c r="C46" s="112" t="s">
        <v>29</v>
      </c>
      <c r="D46" s="113"/>
      <c r="E46" s="58"/>
      <c r="F46" s="59"/>
      <c r="G46" s="24">
        <f>SUM(G36,G40,G38,G44)</f>
        <v>0</v>
      </c>
      <c r="H46" s="37" t="e">
        <f>G46/$G$48</f>
        <v>#DIV/0!</v>
      </c>
      <c r="I46" s="24">
        <f>SUM(I36,I40,I38,I44)</f>
        <v>0</v>
      </c>
      <c r="J46" s="36" t="e">
        <f>I46/$I$48</f>
        <v>#DIV/0!</v>
      </c>
    </row>
    <row r="47" spans="1:16" s="3" customFormat="1" ht="8.25" customHeight="1" thickBot="1" x14ac:dyDescent="0.6">
      <c r="B47" s="5"/>
      <c r="C47" s="53"/>
      <c r="D47" s="53"/>
      <c r="E47" s="56"/>
      <c r="F47" s="56"/>
      <c r="G47" s="4"/>
      <c r="H47" s="4"/>
      <c r="I47" s="4"/>
      <c r="J47" s="4"/>
    </row>
    <row r="48" spans="1:16" ht="23" thickTop="1" x14ac:dyDescent="0.45">
      <c r="C48" s="125" t="s">
        <v>48</v>
      </c>
      <c r="D48" s="125"/>
      <c r="E48" s="60"/>
      <c r="F48" s="61"/>
      <c r="G48" s="23">
        <f>SUM(G32,G46)</f>
        <v>0</v>
      </c>
      <c r="H48" s="40" t="e">
        <f>G48/$G$48</f>
        <v>#DIV/0!</v>
      </c>
      <c r="I48" s="23">
        <f>SUM(I32,I46)</f>
        <v>0</v>
      </c>
      <c r="J48" s="36" t="e">
        <f>I48/$I$48</f>
        <v>#DIV/0!</v>
      </c>
      <c r="K48" s="35" t="s">
        <v>40</v>
      </c>
    </row>
    <row r="49" spans="1:12" s="3" customFormat="1" ht="2.25" customHeight="1" thickBot="1" x14ac:dyDescent="0.65">
      <c r="B49" s="21"/>
      <c r="C49" s="53"/>
      <c r="D49" s="53"/>
      <c r="E49" s="56"/>
      <c r="F49" s="57"/>
      <c r="G49" s="17"/>
      <c r="H49" s="18"/>
      <c r="I49" s="17"/>
      <c r="J49" s="18"/>
    </row>
    <row r="50" spans="1:12" ht="21.75" hidden="1" customHeight="1" thickTop="1" x14ac:dyDescent="0.3">
      <c r="A50" s="8"/>
      <c r="B50" s="106"/>
      <c r="C50" s="114" t="s">
        <v>73</v>
      </c>
      <c r="D50" s="103"/>
      <c r="E50" s="52"/>
      <c r="F50" s="51"/>
      <c r="G50" s="46"/>
      <c r="H50" s="8"/>
      <c r="I50" s="46"/>
      <c r="J50" s="8"/>
      <c r="K50" s="35" t="s">
        <v>40</v>
      </c>
      <c r="L50" s="63" t="s">
        <v>60</v>
      </c>
    </row>
    <row r="51" spans="1:12" s="3" customFormat="1" ht="2.25" hidden="1" customHeight="1" thickBot="1" x14ac:dyDescent="0.55000000000000004">
      <c r="B51" s="107"/>
      <c r="C51" s="53"/>
      <c r="D51" s="53"/>
      <c r="E51" s="56"/>
      <c r="F51" s="57"/>
      <c r="G51" s="17"/>
      <c r="H51" s="18"/>
      <c r="I51" s="17"/>
      <c r="J51" s="18"/>
    </row>
    <row r="52" spans="1:12" ht="21.75" hidden="1" customHeight="1" thickBot="1" x14ac:dyDescent="0.35">
      <c r="A52" s="8"/>
      <c r="B52" s="108"/>
      <c r="C52" s="114" t="s">
        <v>72</v>
      </c>
      <c r="D52" s="103"/>
      <c r="E52" s="52"/>
      <c r="F52" s="47"/>
      <c r="G52" s="28">
        <f>SUM(G26,G30,G46)*G50</f>
        <v>0</v>
      </c>
      <c r="H52" s="37" t="e">
        <f>G52/$G$54</f>
        <v>#DIV/0!</v>
      </c>
      <c r="I52" s="28">
        <f>SUM(I26,I30,I46)*I50</f>
        <v>0</v>
      </c>
      <c r="J52" s="36" t="e">
        <f>I52/$I$54</f>
        <v>#DIV/0!</v>
      </c>
    </row>
    <row r="53" spans="1:12" s="3" customFormat="1" ht="8.25" hidden="1" customHeight="1" thickTop="1" thickBot="1" x14ac:dyDescent="0.6">
      <c r="B53" s="5"/>
      <c r="C53" s="53"/>
      <c r="D53" s="53"/>
      <c r="E53" s="56"/>
      <c r="F53" s="56"/>
      <c r="G53" s="39"/>
      <c r="H53" s="39"/>
      <c r="I53" s="39"/>
      <c r="J53" s="4"/>
    </row>
    <row r="54" spans="1:12" s="30" customFormat="1" ht="42" customHeight="1" thickTop="1" x14ac:dyDescent="0.35">
      <c r="C54" s="128" t="s">
        <v>61</v>
      </c>
      <c r="D54" s="129"/>
      <c r="E54" s="62"/>
      <c r="F54" s="94" t="s">
        <v>82</v>
      </c>
      <c r="G54" s="90">
        <f>SUM(G26,G30,G46)+G52</f>
        <v>0</v>
      </c>
      <c r="H54" s="91" t="e">
        <f>G54/$G$48</f>
        <v>#DIV/0!</v>
      </c>
      <c r="I54" s="92">
        <f>SUM(I26,I30,I46)+I52</f>
        <v>0</v>
      </c>
      <c r="J54" s="49" t="e">
        <f>I54/I48</f>
        <v>#DIV/0!</v>
      </c>
      <c r="K54" s="35" t="s">
        <v>40</v>
      </c>
      <c r="L54" s="2"/>
    </row>
    <row r="55" spans="1:12" s="3" customFormat="1" ht="4.5" customHeight="1" x14ac:dyDescent="0.55000000000000004">
      <c r="B55" s="5"/>
      <c r="C55" s="53"/>
      <c r="D55" s="53"/>
      <c r="E55" s="56"/>
      <c r="F55" s="56"/>
      <c r="G55" s="4"/>
      <c r="H55" s="4"/>
      <c r="I55" s="4"/>
      <c r="J55" s="4"/>
    </row>
    <row r="56" spans="1:12" ht="21.75" customHeight="1" x14ac:dyDescent="0.25">
      <c r="A56" s="8"/>
      <c r="B56" s="9" t="s">
        <v>3</v>
      </c>
      <c r="C56" s="50" t="s">
        <v>38</v>
      </c>
      <c r="D56" s="51"/>
      <c r="E56" s="52"/>
      <c r="F56" s="52"/>
      <c r="G56" s="11"/>
      <c r="H56" s="13"/>
      <c r="I56" s="13"/>
      <c r="J56" s="13"/>
    </row>
    <row r="57" spans="1:12" s="3" customFormat="1" ht="2.25" customHeight="1" thickBot="1" x14ac:dyDescent="0.6">
      <c r="B57" s="5"/>
      <c r="C57" s="53"/>
      <c r="D57" s="53"/>
      <c r="E57" s="56"/>
      <c r="F57" s="57"/>
      <c r="G57" s="17"/>
      <c r="H57" s="18"/>
      <c r="I57" s="17"/>
      <c r="J57" s="18"/>
    </row>
    <row r="58" spans="1:12" ht="21.75" customHeight="1" thickTop="1" thickBot="1" x14ac:dyDescent="0.5">
      <c r="A58" s="8"/>
      <c r="B58" s="20" t="s">
        <v>41</v>
      </c>
      <c r="C58" s="115" t="s">
        <v>18</v>
      </c>
      <c r="D58" s="103"/>
      <c r="E58" s="52"/>
      <c r="F58" s="50"/>
      <c r="G58" s="47"/>
      <c r="H58" s="7"/>
      <c r="I58" s="48"/>
      <c r="J58" s="7"/>
      <c r="K58" s="35" t="s">
        <v>40</v>
      </c>
      <c r="L58" s="8"/>
    </row>
    <row r="59" spans="1:12" s="3" customFormat="1" ht="2.25" customHeight="1" thickTop="1" thickBot="1" x14ac:dyDescent="0.65">
      <c r="B59" s="21"/>
      <c r="C59" s="115"/>
      <c r="D59" s="103"/>
      <c r="E59" s="56"/>
      <c r="F59" s="57"/>
      <c r="G59" s="17"/>
      <c r="H59" s="7"/>
      <c r="I59" s="17"/>
      <c r="J59" s="7"/>
    </row>
    <row r="60" spans="1:12" ht="21.75" customHeight="1" thickTop="1" thickBot="1" x14ac:dyDescent="0.5">
      <c r="A60" s="8"/>
      <c r="B60" s="20" t="s">
        <v>42</v>
      </c>
      <c r="C60" s="115" t="s">
        <v>76</v>
      </c>
      <c r="D60" s="103"/>
      <c r="E60" s="52"/>
      <c r="F60" s="50"/>
      <c r="G60" s="47"/>
      <c r="H60" s="7"/>
      <c r="I60" s="48"/>
      <c r="J60" s="7"/>
      <c r="K60" s="8"/>
      <c r="L60" s="8"/>
    </row>
    <row r="61" spans="1:12" s="3" customFormat="1" ht="2.25" customHeight="1" thickTop="1" x14ac:dyDescent="0.55000000000000004">
      <c r="B61" s="5"/>
      <c r="C61" s="53"/>
      <c r="D61" s="53"/>
      <c r="E61" s="56"/>
      <c r="F61" s="57"/>
      <c r="G61" s="17"/>
      <c r="H61" s="7"/>
      <c r="I61" s="17"/>
      <c r="J61" s="7"/>
    </row>
    <row r="62" spans="1:12" ht="21.75" customHeight="1" thickBot="1" x14ac:dyDescent="0.3">
      <c r="A62" s="8"/>
      <c r="B62" s="86" t="s">
        <v>50</v>
      </c>
      <c r="C62" s="101" t="s">
        <v>74</v>
      </c>
      <c r="D62" s="102"/>
      <c r="E62" s="52"/>
      <c r="F62" s="52"/>
      <c r="G62" s="11"/>
      <c r="H62" s="13"/>
      <c r="I62" s="13"/>
      <c r="J62" s="13"/>
    </row>
    <row r="63" spans="1:12" s="3" customFormat="1" ht="2.25" customHeight="1" thickTop="1" thickBot="1" x14ac:dyDescent="0.6">
      <c r="B63" s="87"/>
      <c r="C63" s="66"/>
      <c r="D63" s="66"/>
      <c r="E63" s="67"/>
      <c r="F63" s="68"/>
      <c r="G63" s="69"/>
      <c r="H63" s="70"/>
      <c r="I63" s="69"/>
      <c r="J63" s="74"/>
    </row>
    <row r="64" spans="1:12" ht="21.75" customHeight="1" thickTop="1" thickBot="1" x14ac:dyDescent="0.5">
      <c r="A64" s="8"/>
      <c r="B64" s="80" t="s">
        <v>43</v>
      </c>
      <c r="C64" s="103" t="s">
        <v>53</v>
      </c>
      <c r="D64" s="103"/>
      <c r="E64" s="52"/>
      <c r="F64" s="50"/>
      <c r="G64" s="47"/>
      <c r="H64" s="7"/>
      <c r="I64" s="48"/>
      <c r="J64" s="71"/>
      <c r="K64" s="100" t="s">
        <v>40</v>
      </c>
      <c r="L64" s="8"/>
    </row>
    <row r="65" spans="1:12" s="3" customFormat="1" ht="2.25" customHeight="1" thickTop="1" thickBot="1" x14ac:dyDescent="0.65">
      <c r="B65" s="81"/>
      <c r="C65" s="103"/>
      <c r="D65" s="103"/>
      <c r="E65" s="56"/>
      <c r="F65" s="57"/>
      <c r="G65" s="17"/>
      <c r="H65" s="7"/>
      <c r="I65" s="17"/>
      <c r="J65" s="71"/>
      <c r="K65" s="100"/>
    </row>
    <row r="66" spans="1:12" ht="21.75" customHeight="1" thickTop="1" thickBot="1" x14ac:dyDescent="0.5">
      <c r="A66" s="8"/>
      <c r="B66" s="80" t="s">
        <v>44</v>
      </c>
      <c r="C66" s="105" t="s">
        <v>51</v>
      </c>
      <c r="D66" s="105"/>
      <c r="E66" s="52"/>
      <c r="F66" s="50"/>
      <c r="G66" s="47"/>
      <c r="H66" s="7"/>
      <c r="I66" s="48"/>
      <c r="J66" s="71"/>
      <c r="K66" s="100"/>
      <c r="L66" s="8"/>
    </row>
    <row r="67" spans="1:12" s="3" customFormat="1" ht="2.25" customHeight="1" thickTop="1" thickBot="1" x14ac:dyDescent="0.65">
      <c r="B67" s="81"/>
      <c r="C67" s="103"/>
      <c r="D67" s="103"/>
      <c r="E67" s="56"/>
      <c r="F67" s="57"/>
      <c r="G67" s="17"/>
      <c r="H67" s="7"/>
      <c r="I67" s="17"/>
      <c r="J67" s="71"/>
      <c r="K67" s="64"/>
    </row>
    <row r="68" spans="1:12" ht="21.75" customHeight="1" thickTop="1" thickBot="1" x14ac:dyDescent="0.5">
      <c r="A68" s="8"/>
      <c r="B68" s="80" t="s">
        <v>46</v>
      </c>
      <c r="C68" s="103" t="s">
        <v>62</v>
      </c>
      <c r="D68" s="103"/>
      <c r="E68" s="52"/>
      <c r="F68" s="50"/>
      <c r="G68" s="41" t="e">
        <f>G60-(G64/20)-(G66/(20*G58))</f>
        <v>#DIV/0!</v>
      </c>
      <c r="H68" s="4"/>
      <c r="I68" s="41" t="e">
        <f>I60-(I64/20)-(I66/(20*I58))</f>
        <v>#DIV/0!</v>
      </c>
      <c r="J68" s="71"/>
      <c r="K68" s="1"/>
      <c r="L68" s="8"/>
    </row>
    <row r="69" spans="1:12" s="3" customFormat="1" ht="2.25" customHeight="1" thickTop="1" thickBot="1" x14ac:dyDescent="0.65">
      <c r="B69" s="81"/>
      <c r="C69" s="55"/>
      <c r="D69" s="55"/>
      <c r="E69" s="56"/>
      <c r="F69" s="57"/>
      <c r="G69" s="17"/>
      <c r="H69" s="7"/>
      <c r="I69" s="17"/>
      <c r="J69" s="71"/>
      <c r="K69" s="64"/>
    </row>
    <row r="70" spans="1:12" ht="23" thickTop="1" x14ac:dyDescent="0.45">
      <c r="B70" s="82"/>
      <c r="C70" s="121" t="s">
        <v>68</v>
      </c>
      <c r="D70" s="121"/>
      <c r="E70" s="60"/>
      <c r="F70" s="61"/>
      <c r="G70" s="29" t="e">
        <f>G58*20/G60*G68</f>
        <v>#DIV/0!</v>
      </c>
      <c r="H70" s="4"/>
      <c r="I70" s="29" t="e">
        <f>I58*20/I60*I68</f>
        <v>#DIV/0!</v>
      </c>
      <c r="J70" s="72"/>
      <c r="K70" s="1"/>
    </row>
    <row r="71" spans="1:12" s="3" customFormat="1" ht="8.25" customHeight="1" thickBot="1" x14ac:dyDescent="0.6">
      <c r="B71" s="83"/>
      <c r="C71" s="53"/>
      <c r="D71" s="53"/>
      <c r="E71" s="56"/>
      <c r="F71" s="56"/>
      <c r="G71" s="31"/>
      <c r="H71" s="4"/>
      <c r="I71" s="4"/>
      <c r="J71" s="72"/>
      <c r="K71" s="64"/>
    </row>
    <row r="72" spans="1:12" ht="23" thickTop="1" x14ac:dyDescent="0.45">
      <c r="B72" s="82"/>
      <c r="C72" s="121" t="s">
        <v>66</v>
      </c>
      <c r="D72" s="121"/>
      <c r="E72" s="60"/>
      <c r="F72" s="61"/>
      <c r="G72" s="32" t="e">
        <f>G60*G70</f>
        <v>#DIV/0!</v>
      </c>
      <c r="H72" s="4"/>
      <c r="I72" s="32" t="e">
        <f>I60*I70</f>
        <v>#DIV/0!</v>
      </c>
      <c r="J72" s="72"/>
      <c r="K72" s="1"/>
      <c r="L72" s="12"/>
    </row>
    <row r="73" spans="1:12" s="3" customFormat="1" ht="4.5" customHeight="1" thickBot="1" x14ac:dyDescent="0.6">
      <c r="B73" s="83"/>
      <c r="C73" s="53"/>
      <c r="D73" s="53"/>
      <c r="E73" s="52"/>
      <c r="F73" s="52"/>
      <c r="G73" s="11"/>
      <c r="H73" s="13"/>
      <c r="I73" s="13"/>
      <c r="J73" s="73"/>
      <c r="K73" s="64"/>
    </row>
    <row r="74" spans="1:12" ht="21.75" customHeight="1" thickTop="1" thickBot="1" x14ac:dyDescent="0.5">
      <c r="A74" s="8"/>
      <c r="B74" s="84" t="s">
        <v>63</v>
      </c>
      <c r="C74" s="126" t="s">
        <v>69</v>
      </c>
      <c r="D74" s="126"/>
      <c r="E74" s="65"/>
      <c r="F74" s="76"/>
      <c r="G74" s="78" t="e">
        <f>G54/G72</f>
        <v>#DIV/0!</v>
      </c>
      <c r="H74" s="79"/>
      <c r="I74" s="78" t="e">
        <f>I54/I72</f>
        <v>#DIV/0!</v>
      </c>
      <c r="J74" s="77"/>
      <c r="K74" s="1"/>
      <c r="L74" s="8"/>
    </row>
    <row r="75" spans="1:12" s="3" customFormat="1" ht="4.5" customHeight="1" thickTop="1" x14ac:dyDescent="0.55000000000000004">
      <c r="B75" s="5"/>
      <c r="C75" s="53"/>
      <c r="D75" s="53"/>
      <c r="E75" s="52"/>
      <c r="F75" s="52"/>
      <c r="G75" s="11"/>
      <c r="H75" s="13"/>
      <c r="I75" s="13"/>
      <c r="J75" s="13"/>
      <c r="K75" s="64"/>
    </row>
    <row r="76" spans="1:12" ht="21.75" customHeight="1" thickBot="1" x14ac:dyDescent="0.3">
      <c r="A76" s="8"/>
      <c r="B76" s="86" t="s">
        <v>19</v>
      </c>
      <c r="C76" s="101" t="s">
        <v>75</v>
      </c>
      <c r="D76" s="102"/>
      <c r="E76" s="52"/>
      <c r="F76" s="52"/>
      <c r="G76" s="11"/>
      <c r="H76" s="13"/>
      <c r="I76" s="13"/>
      <c r="J76" s="13"/>
      <c r="K76" s="1"/>
    </row>
    <row r="77" spans="1:12" s="3" customFormat="1" ht="2.25" customHeight="1" thickTop="1" thickBot="1" x14ac:dyDescent="0.6">
      <c r="B77" s="85"/>
      <c r="C77" s="66"/>
      <c r="D77" s="66"/>
      <c r="E77" s="67"/>
      <c r="F77" s="68"/>
      <c r="G77" s="69"/>
      <c r="H77" s="70"/>
      <c r="I77" s="69"/>
      <c r="J77" s="74"/>
      <c r="K77" s="64"/>
    </row>
    <row r="78" spans="1:12" ht="21.75" customHeight="1" thickTop="1" thickBot="1" x14ac:dyDescent="0.5">
      <c r="A78" s="8"/>
      <c r="B78" s="80" t="s">
        <v>45</v>
      </c>
      <c r="C78" s="96" t="s">
        <v>83</v>
      </c>
      <c r="D78" s="97"/>
      <c r="E78" s="52"/>
      <c r="F78" s="50"/>
      <c r="G78" s="47">
        <v>0</v>
      </c>
      <c r="H78" s="7"/>
      <c r="I78" s="48">
        <v>0</v>
      </c>
      <c r="J78" s="71"/>
      <c r="K78" s="100" t="s">
        <v>40</v>
      </c>
      <c r="L78" s="8"/>
    </row>
    <row r="79" spans="1:12" s="3" customFormat="1" ht="2.25" customHeight="1" thickTop="1" thickBot="1" x14ac:dyDescent="0.65">
      <c r="B79" s="81"/>
      <c r="C79" s="103"/>
      <c r="D79" s="103"/>
      <c r="E79" s="56"/>
      <c r="F79" s="57"/>
      <c r="G79" s="17"/>
      <c r="H79" s="7"/>
      <c r="I79" s="17"/>
      <c r="J79" s="71"/>
      <c r="K79" s="100"/>
    </row>
    <row r="80" spans="1:12" ht="21.75" customHeight="1" thickTop="1" thickBot="1" x14ac:dyDescent="0.5">
      <c r="A80" s="8"/>
      <c r="B80" s="80" t="s">
        <v>47</v>
      </c>
      <c r="C80" s="104" t="s">
        <v>84</v>
      </c>
      <c r="D80" s="105"/>
      <c r="E80" s="105"/>
      <c r="F80" s="105"/>
      <c r="G80" s="47">
        <v>0</v>
      </c>
      <c r="H80" s="7"/>
      <c r="I80" s="48">
        <v>0</v>
      </c>
      <c r="J80" s="71"/>
      <c r="K80" s="100"/>
      <c r="L80" s="8"/>
    </row>
    <row r="81" spans="1:12" s="3" customFormat="1" ht="2.25" customHeight="1" thickTop="1" thickBot="1" x14ac:dyDescent="0.65">
      <c r="B81" s="81"/>
      <c r="C81" s="103"/>
      <c r="D81" s="103"/>
      <c r="E81" s="56"/>
      <c r="F81" s="57"/>
      <c r="G81" s="17"/>
      <c r="H81" s="7"/>
      <c r="I81" s="17"/>
      <c r="J81" s="71"/>
      <c r="K81" s="64"/>
    </row>
    <row r="82" spans="1:12" ht="21.75" customHeight="1" thickTop="1" thickBot="1" x14ac:dyDescent="0.5">
      <c r="A82" s="8"/>
      <c r="B82" s="80" t="s">
        <v>64</v>
      </c>
      <c r="C82" s="103" t="s">
        <v>62</v>
      </c>
      <c r="D82" s="103"/>
      <c r="E82" s="52"/>
      <c r="F82" s="50"/>
      <c r="G82" s="41" t="e">
        <f>G60-(G78/20)-(G80/(20*G58))</f>
        <v>#DIV/0!</v>
      </c>
      <c r="H82" s="4"/>
      <c r="I82" s="41" t="e">
        <f>I60-(I78/20)-(I80/(20*I58))</f>
        <v>#DIV/0!</v>
      </c>
      <c r="J82" s="71"/>
      <c r="K82" s="1"/>
      <c r="L82" s="8"/>
    </row>
    <row r="83" spans="1:12" s="3" customFormat="1" ht="2.25" customHeight="1" thickTop="1" thickBot="1" x14ac:dyDescent="0.65">
      <c r="B83" s="81"/>
      <c r="C83" s="55"/>
      <c r="D83" s="55"/>
      <c r="E83" s="56"/>
      <c r="F83" s="57"/>
      <c r="G83" s="17"/>
      <c r="H83" s="7"/>
      <c r="I83" s="17"/>
      <c r="J83" s="71"/>
      <c r="K83" s="64"/>
    </row>
    <row r="84" spans="1:12" ht="23" thickTop="1" x14ac:dyDescent="0.45">
      <c r="B84" s="82"/>
      <c r="C84" s="121" t="s">
        <v>71</v>
      </c>
      <c r="D84" s="121"/>
      <c r="E84" s="60"/>
      <c r="F84" s="61"/>
      <c r="G84" s="29" t="e">
        <f>G58*20/G60*G82</f>
        <v>#DIV/0!</v>
      </c>
      <c r="H84" s="4"/>
      <c r="I84" s="29" t="e">
        <f>I58*20/I60*I82</f>
        <v>#DIV/0!</v>
      </c>
      <c r="J84" s="72"/>
      <c r="K84" s="1"/>
    </row>
    <row r="85" spans="1:12" s="3" customFormat="1" ht="8.25" customHeight="1" thickBot="1" x14ac:dyDescent="0.6">
      <c r="B85" s="83"/>
      <c r="C85" s="53"/>
      <c r="D85" s="53"/>
      <c r="E85" s="56"/>
      <c r="F85" s="56"/>
      <c r="G85" s="31"/>
      <c r="H85" s="4"/>
      <c r="I85" s="31"/>
      <c r="J85" s="72"/>
      <c r="K85" s="64"/>
    </row>
    <row r="86" spans="1:12" ht="23" thickTop="1" x14ac:dyDescent="0.45">
      <c r="B86" s="82"/>
      <c r="C86" s="121" t="s">
        <v>70</v>
      </c>
      <c r="D86" s="121"/>
      <c r="E86" s="60"/>
      <c r="F86" s="61"/>
      <c r="G86" s="32" t="e">
        <f>G60*G84</f>
        <v>#DIV/0!</v>
      </c>
      <c r="H86" s="4"/>
      <c r="I86" s="32" t="e">
        <f>I60*I84</f>
        <v>#DIV/0!</v>
      </c>
      <c r="J86" s="72"/>
      <c r="K86" s="1"/>
      <c r="L86" s="12"/>
    </row>
    <row r="87" spans="1:12" s="3" customFormat="1" ht="4.5" customHeight="1" thickBot="1" x14ac:dyDescent="0.6">
      <c r="B87" s="83"/>
      <c r="C87" s="53"/>
      <c r="D87" s="53"/>
      <c r="E87" s="52"/>
      <c r="F87" s="52"/>
      <c r="G87" s="11"/>
      <c r="H87" s="13"/>
      <c r="I87" s="11"/>
      <c r="J87" s="73"/>
      <c r="K87" s="64"/>
    </row>
    <row r="88" spans="1:12" s="30" customFormat="1" ht="42" customHeight="1" thickTop="1" thickBot="1" x14ac:dyDescent="0.5">
      <c r="B88" s="84" t="s">
        <v>65</v>
      </c>
      <c r="C88" s="127" t="s">
        <v>67</v>
      </c>
      <c r="D88" s="127"/>
      <c r="E88" s="75"/>
      <c r="F88" s="76"/>
      <c r="G88" s="95" t="e">
        <f>G54/G58/G82</f>
        <v>#DIV/0!</v>
      </c>
      <c r="H88" s="88"/>
      <c r="I88" s="95" t="e">
        <f>I54/I58/I82</f>
        <v>#DIV/0!</v>
      </c>
      <c r="J88" s="77"/>
      <c r="L88" s="2"/>
    </row>
    <row r="89" spans="1:12" s="3" customFormat="1" ht="4.5" customHeight="1" thickTop="1" x14ac:dyDescent="0.55000000000000004">
      <c r="B89" s="5"/>
      <c r="C89" s="53"/>
      <c r="D89" s="53"/>
      <c r="E89" s="52"/>
      <c r="F89" s="52"/>
      <c r="G89" s="11"/>
      <c r="H89" s="13"/>
      <c r="I89" s="13"/>
      <c r="J89" s="13"/>
      <c r="K89" s="64"/>
    </row>
  </sheetData>
  <sheetProtection algorithmName="SHA-512" hashValue="zrG5UzWA2lxfq3+rfEJzQf2PwTsJ01RmKH6cRggSMd4u4ZyxW25CBqaCkIsVgt0Aofp/ogOD1CnNbfoJeBWVew==" saltValue="5jjclVzP11rNOqBOqH6DEQ==" spinCount="100000" sheet="1" selectLockedCells="1"/>
  <mergeCells count="52">
    <mergeCell ref="B50:B52"/>
    <mergeCell ref="C50:D50"/>
    <mergeCell ref="C52:D52"/>
    <mergeCell ref="C74:D74"/>
    <mergeCell ref="C88:D88"/>
    <mergeCell ref="C81:D81"/>
    <mergeCell ref="C59:D59"/>
    <mergeCell ref="C54:D54"/>
    <mergeCell ref="C60:D60"/>
    <mergeCell ref="C70:D70"/>
    <mergeCell ref="C72:D72"/>
    <mergeCell ref="C67:D67"/>
    <mergeCell ref="C68:D68"/>
    <mergeCell ref="C64:D64"/>
    <mergeCell ref="C65:D65"/>
    <mergeCell ref="C66:D66"/>
    <mergeCell ref="C58:D58"/>
    <mergeCell ref="C82:D82"/>
    <mergeCell ref="C84:D84"/>
    <mergeCell ref="C86:D86"/>
    <mergeCell ref="C16:E16"/>
    <mergeCell ref="C46:D46"/>
    <mergeCell ref="C48:D48"/>
    <mergeCell ref="D7:D8"/>
    <mergeCell ref="C38:D38"/>
    <mergeCell ref="A2:A12"/>
    <mergeCell ref="C28:D28"/>
    <mergeCell ref="G1:K1"/>
    <mergeCell ref="B3:D4"/>
    <mergeCell ref="A1:F1"/>
    <mergeCell ref="B42:B44"/>
    <mergeCell ref="D13:J14"/>
    <mergeCell ref="D10:J11"/>
    <mergeCell ref="C7:C8"/>
    <mergeCell ref="F2:K9"/>
    <mergeCell ref="C32:D32"/>
    <mergeCell ref="C10:C11"/>
    <mergeCell ref="C42:D42"/>
    <mergeCell ref="C24:D24"/>
    <mergeCell ref="C13:C14"/>
    <mergeCell ref="C26:D26"/>
    <mergeCell ref="C30:D30"/>
    <mergeCell ref="B28:B30"/>
    <mergeCell ref="C44:D44"/>
    <mergeCell ref="C40:D40"/>
    <mergeCell ref="C36:D36"/>
    <mergeCell ref="K78:K80"/>
    <mergeCell ref="C62:D62"/>
    <mergeCell ref="C76:D76"/>
    <mergeCell ref="C79:D79"/>
    <mergeCell ref="K64:K66"/>
    <mergeCell ref="C80:F80"/>
  </mergeCells>
  <conditionalFormatting sqref="D7">
    <cfRule type="cellIs" dxfId="0" priority="149" stopIfTrue="1" operator="notBetween">
      <formula>0</formula>
      <formula>999999</formula>
    </cfRule>
  </conditionalFormatting>
  <dataValidations count="5">
    <dataValidation type="whole" errorStyle="warning" allowBlank="1" showInputMessage="1" showErrorMessage="1" errorTitle="Fehlerhafte Eingabe" error="Geben Sie hier nur eine 4-6-stellige Zahl ein." sqref="D7:D8">
      <formula1>0</formula1>
      <formula2>999999</formula2>
    </dataValidation>
    <dataValidation type="list" allowBlank="1" showInputMessage="1" showErrorMessage="1" sqref="G20:I20">
      <formula1>me_kurz</formula1>
    </dataValidation>
    <dataValidation type="list" allowBlank="1" showInputMessage="1" showErrorMessage="1" sqref="G28 I28">
      <formula1>prozente</formula1>
    </dataValidation>
    <dataValidation type="list" allowBlank="1" showInputMessage="1" showErrorMessage="1" sqref="G42 I42">
      <formula1>prozente_abschr</formula1>
    </dataValidation>
    <dataValidation type="list" allowBlank="1" showInputMessage="1" showErrorMessage="1" sqref="G50 I50">
      <formula1>prozente_abschl</formula1>
    </dataValidation>
  </dataValidations>
  <pageMargins left="0.39370078740157483" right="0" top="0.19685039370078741" bottom="0.19685039370078741" header="0.31496062992125984" footer="0.31496062992125984"/>
  <pageSetup paperSize="9" scale="54" orientation="portrait" r:id="rId1"/>
  <headerFooter>
    <oddFooter>Seite &amp;P von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F41"/>
  <sheetViews>
    <sheetView workbookViewId="0">
      <selection activeCell="F1" sqref="F1:F11"/>
    </sheetView>
  </sheetViews>
  <sheetFormatPr baseColWidth="10" defaultRowHeight="12.5" x14ac:dyDescent="0.25"/>
  <cols>
    <col min="2" max="3" width="78.54296875" customWidth="1"/>
  </cols>
  <sheetData>
    <row r="1" spans="1:6" x14ac:dyDescent="0.25">
      <c r="A1" s="2" t="s">
        <v>0</v>
      </c>
      <c r="B1" s="10" t="s">
        <v>34</v>
      </c>
      <c r="C1" s="10" t="s">
        <v>20</v>
      </c>
      <c r="D1" s="27"/>
    </row>
    <row r="2" spans="1:6" x14ac:dyDescent="0.25">
      <c r="A2" s="2" t="s">
        <v>1</v>
      </c>
      <c r="B2" s="10"/>
      <c r="D2" s="27">
        <v>0.02</v>
      </c>
      <c r="E2" s="33">
        <v>0.03</v>
      </c>
      <c r="F2" s="27">
        <v>0.01</v>
      </c>
    </row>
    <row r="3" spans="1:6" x14ac:dyDescent="0.25">
      <c r="B3" s="10" t="s">
        <v>33</v>
      </c>
      <c r="C3" s="10" t="s">
        <v>24</v>
      </c>
      <c r="D3" s="27">
        <v>0.04</v>
      </c>
      <c r="E3" s="33">
        <v>3.5000000000000003E-2</v>
      </c>
      <c r="F3" s="27">
        <v>0.02</v>
      </c>
    </row>
    <row r="4" spans="1:6" x14ac:dyDescent="0.25">
      <c r="B4" s="10" t="s">
        <v>32</v>
      </c>
      <c r="C4" s="10" t="s">
        <v>17</v>
      </c>
      <c r="D4" s="27">
        <v>0.06</v>
      </c>
      <c r="E4" s="33">
        <v>0.04</v>
      </c>
      <c r="F4" s="27">
        <v>0.03</v>
      </c>
    </row>
    <row r="5" spans="1:6" x14ac:dyDescent="0.25">
      <c r="B5" s="10" t="s">
        <v>23</v>
      </c>
      <c r="C5" s="10" t="s">
        <v>11</v>
      </c>
      <c r="D5" s="27">
        <v>0.08</v>
      </c>
      <c r="F5" s="27">
        <v>0.04</v>
      </c>
    </row>
    <row r="6" spans="1:6" x14ac:dyDescent="0.25">
      <c r="B6" s="10"/>
      <c r="D6" s="27">
        <v>0.1</v>
      </c>
      <c r="F6" s="27">
        <v>0.05</v>
      </c>
    </row>
    <row r="7" spans="1:6" x14ac:dyDescent="0.25">
      <c r="B7" s="10" t="s">
        <v>25</v>
      </c>
      <c r="D7" s="27">
        <v>0.12</v>
      </c>
      <c r="F7" s="27">
        <v>0.06</v>
      </c>
    </row>
    <row r="8" spans="1:6" x14ac:dyDescent="0.25">
      <c r="B8" s="10" t="s">
        <v>26</v>
      </c>
      <c r="D8" s="27">
        <v>0.14000000000000001</v>
      </c>
      <c r="F8" s="27">
        <v>7.0000000000000007E-2</v>
      </c>
    </row>
    <row r="9" spans="1:6" x14ac:dyDescent="0.25">
      <c r="B9" s="10" t="s">
        <v>27</v>
      </c>
      <c r="F9" s="27">
        <v>0.08</v>
      </c>
    </row>
    <row r="10" spans="1:6" x14ac:dyDescent="0.25">
      <c r="F10" s="27">
        <v>0.09</v>
      </c>
    </row>
    <row r="11" spans="1:6" x14ac:dyDescent="0.25">
      <c r="F11" s="27">
        <v>0.1</v>
      </c>
    </row>
    <row r="16" spans="1:6" x14ac:dyDescent="0.25">
      <c r="D16" s="2"/>
    </row>
    <row r="17" spans="4:4" x14ac:dyDescent="0.25">
      <c r="D17" s="2"/>
    </row>
    <row r="18" spans="4:4" x14ac:dyDescent="0.25">
      <c r="D18" s="2"/>
    </row>
    <row r="19" spans="4:4" x14ac:dyDescent="0.25">
      <c r="D19" s="2"/>
    </row>
    <row r="20" spans="4:4" x14ac:dyDescent="0.25">
      <c r="D20" s="2"/>
    </row>
    <row r="21" spans="4:4" x14ac:dyDescent="0.25">
      <c r="D21" s="2"/>
    </row>
    <row r="22" spans="4:4" x14ac:dyDescent="0.25">
      <c r="D22" s="2"/>
    </row>
    <row r="23" spans="4:4" x14ac:dyDescent="0.25">
      <c r="D23" s="2"/>
    </row>
    <row r="25" spans="4:4" x14ac:dyDescent="0.25">
      <c r="D25" s="2"/>
    </row>
    <row r="26" spans="4:4" x14ac:dyDescent="0.25">
      <c r="D26" s="2"/>
    </row>
    <row r="27" spans="4:4" x14ac:dyDescent="0.25">
      <c r="D27" s="2"/>
    </row>
    <row r="28" spans="4:4" x14ac:dyDescent="0.25">
      <c r="D28" s="2"/>
    </row>
    <row r="29" spans="4:4" x14ac:dyDescent="0.25">
      <c r="D29" s="2"/>
    </row>
    <row r="30" spans="4:4" x14ac:dyDescent="0.25">
      <c r="D30" s="2"/>
    </row>
    <row r="31" spans="4:4" x14ac:dyDescent="0.25">
      <c r="D31" s="2"/>
    </row>
    <row r="32" spans="4:4" x14ac:dyDescent="0.25">
      <c r="D32" s="2"/>
    </row>
    <row r="34" spans="4:4" x14ac:dyDescent="0.25">
      <c r="D34" s="2"/>
    </row>
    <row r="35" spans="4:4" x14ac:dyDescent="0.25">
      <c r="D35" s="2"/>
    </row>
    <row r="36" spans="4:4" x14ac:dyDescent="0.25">
      <c r="D36" s="2"/>
    </row>
    <row r="37" spans="4:4" x14ac:dyDescent="0.25">
      <c r="D37" s="2"/>
    </row>
    <row r="38" spans="4:4" x14ac:dyDescent="0.25">
      <c r="D38" s="2"/>
    </row>
    <row r="39" spans="4:4" x14ac:dyDescent="0.25">
      <c r="D39" s="2"/>
    </row>
    <row r="40" spans="4:4" x14ac:dyDescent="0.25">
      <c r="D40" s="2"/>
    </row>
    <row r="41" spans="4:4" x14ac:dyDescent="0.25">
      <c r="D41" s="2"/>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Kalkulation_Verpflegung</vt:lpstr>
      <vt:lpstr>SETUP</vt:lpstr>
      <vt:lpstr>Kalkulation_Verpflegung!Druckbereich</vt:lpstr>
      <vt:lpstr>me</vt:lpstr>
      <vt:lpstr>me_kurz</vt:lpstr>
      <vt:lpstr>me_la_ja_kom</vt:lpstr>
      <vt:lpstr>prozente</vt:lpstr>
      <vt:lpstr>prozente_abschl</vt:lpstr>
      <vt:lpstr>prozente_abschr</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babion;preis</dc:creator>
  <cp:lastModifiedBy>Tanja Mützel</cp:lastModifiedBy>
  <cp:lastPrinted>2019-01-07T14:21:08Z</cp:lastPrinted>
  <dcterms:created xsi:type="dcterms:W3CDTF">2013-06-21T13:36:07Z</dcterms:created>
  <dcterms:modified xsi:type="dcterms:W3CDTF">2023-09-06T12:57:32Z</dcterms:modified>
</cp:coreProperties>
</file>